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КОНКУРСНА_РАДА\На_2019\22_02_19\"/>
    </mc:Choice>
  </mc:AlternateContent>
  <bookViews>
    <workbookView xWindow="0" yWindow="0" windowWidth="15345" windowHeight="4575"/>
  </bookViews>
  <sheets>
    <sheet name="Аркуш1" sheetId="1" r:id="rId1"/>
  </sheets>
  <definedNames>
    <definedName name="_xlnm._FilterDatabase" localSheetId="0" hidden="1">Аркуш1!$A$3:$R$2224</definedName>
    <definedName name="_xlnm.Print_Titles" localSheetId="0">Аркуш1!$3:$3</definedName>
    <definedName name="_xlnm.Print_Area" localSheetId="0">Аркуш1!$A$1:$Q$2224</definedName>
  </definedNames>
  <calcPr calcId="162913"/>
</workbook>
</file>

<file path=xl/calcChain.xml><?xml version="1.0" encoding="utf-8"?>
<calcChain xmlns="http://schemas.openxmlformats.org/spreadsheetml/2006/main">
  <c r="B288" i="1" l="1"/>
  <c r="B289" i="1" s="1"/>
  <c r="B290" i="1" s="1"/>
  <c r="B291" i="1" s="1"/>
  <c r="B292" i="1" s="1"/>
  <c r="B293" i="1" s="1"/>
  <c r="B294" i="1" s="1"/>
  <c r="B297" i="1"/>
  <c r="B298" i="1" s="1"/>
  <c r="B299" i="1" s="1"/>
  <c r="B300" i="1" s="1"/>
  <c r="B301" i="1" s="1"/>
  <c r="B302" i="1" s="1"/>
  <c r="B303" i="1" s="1"/>
  <c r="B304" i="1" s="1"/>
  <c r="B305" i="1" s="1"/>
  <c r="I737" i="1"/>
  <c r="J737" i="1"/>
  <c r="K737" i="1"/>
  <c r="L737" i="1"/>
  <c r="M737" i="1"/>
  <c r="N737" i="1"/>
  <c r="O73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7" i="1"/>
  <c r="Q1008" i="1"/>
  <c r="Q1009" i="1"/>
  <c r="Q1010" i="1"/>
  <c r="Q1011" i="1"/>
  <c r="Q1012" i="1"/>
  <c r="Q1013" i="1"/>
  <c r="Q1014" i="1"/>
  <c r="Q1015" i="1"/>
  <c r="Q1016" i="1"/>
  <c r="Q1017" i="1"/>
  <c r="B395" i="1"/>
  <c r="B1614" i="1"/>
  <c r="I1698" i="1"/>
  <c r="J1698" i="1"/>
  <c r="K1698" i="1"/>
  <c r="L1698" i="1"/>
  <c r="M1698" i="1"/>
  <c r="N1698" i="1"/>
  <c r="O1698" i="1"/>
  <c r="H1698" i="1"/>
  <c r="B1700" i="1"/>
  <c r="B1701" i="1" s="1"/>
  <c r="B1702" i="1" s="1"/>
  <c r="B1703" i="1" s="1"/>
  <c r="I1441" i="1"/>
  <c r="J1441" i="1"/>
  <c r="K1441" i="1"/>
  <c r="L1441" i="1"/>
  <c r="M1441" i="1"/>
  <c r="N1441" i="1"/>
  <c r="O1441" i="1"/>
  <c r="H1441" i="1"/>
  <c r="B1443" i="1"/>
  <c r="B1444" i="1" s="1"/>
  <c r="B1445" i="1" s="1"/>
  <c r="B1446" i="1" s="1"/>
  <c r="B1447" i="1" s="1"/>
  <c r="B1448" i="1" s="1"/>
  <c r="B1449" i="1" s="1"/>
  <c r="B1450" i="1" s="1"/>
  <c r="B1451" i="1" s="1"/>
  <c r="B1452" i="1" s="1"/>
  <c r="B1453" i="1" s="1"/>
  <c r="B1454" i="1" s="1"/>
  <c r="B1455" i="1" s="1"/>
  <c r="B1456" i="1" s="1"/>
  <c r="B1312" i="1" l="1"/>
  <c r="B394" i="1"/>
  <c r="B393" i="1" s="1"/>
  <c r="H1019" i="1"/>
  <c r="R1828" i="1" l="1"/>
  <c r="I1216" i="1"/>
  <c r="J1216" i="1"/>
  <c r="K1216" i="1"/>
  <c r="L1216" i="1"/>
  <c r="M1216" i="1"/>
  <c r="N1216" i="1"/>
  <c r="O1216" i="1"/>
  <c r="H1216" i="1"/>
  <c r="Q736" i="1"/>
  <c r="H730" i="1"/>
  <c r="I730" i="1"/>
  <c r="J730" i="1"/>
  <c r="K730" i="1"/>
  <c r="L730" i="1"/>
  <c r="M730" i="1"/>
  <c r="N730" i="1"/>
  <c r="O730" i="1"/>
  <c r="H520" i="1" l="1"/>
  <c r="H397" i="1"/>
  <c r="H286" i="1"/>
  <c r="H295" i="1"/>
  <c r="H7" i="1"/>
  <c r="I2120" i="1"/>
  <c r="J2120" i="1"/>
  <c r="K2120" i="1"/>
  <c r="L2120" i="1"/>
  <c r="M2120" i="1"/>
  <c r="N2120" i="1"/>
  <c r="O2120" i="1"/>
  <c r="P2120" i="1"/>
  <c r="H2120" i="1"/>
  <c r="I2078" i="1"/>
  <c r="J2078" i="1"/>
  <c r="K2078" i="1"/>
  <c r="L2078" i="1"/>
  <c r="M2078" i="1"/>
  <c r="N2078" i="1"/>
  <c r="O2078" i="1"/>
  <c r="H2078" i="1"/>
  <c r="Q2119" i="1"/>
  <c r="I2064" i="1"/>
  <c r="J2064" i="1"/>
  <c r="K2064" i="1"/>
  <c r="L2064" i="1"/>
  <c r="M2064" i="1"/>
  <c r="N2064" i="1"/>
  <c r="O2064" i="1"/>
  <c r="H2064" i="1"/>
  <c r="Q2068" i="1"/>
  <c r="Q2069" i="1"/>
  <c r="Q2070" i="1"/>
  <c r="Q2071" i="1"/>
  <c r="Q2072" i="1"/>
  <c r="Q2073" i="1"/>
  <c r="Q2074" i="1"/>
  <c r="Q2075" i="1"/>
  <c r="Q2076" i="1"/>
  <c r="Q2077" i="1"/>
  <c r="I1979" i="1"/>
  <c r="J1979" i="1"/>
  <c r="K1979" i="1"/>
  <c r="L1979" i="1"/>
  <c r="M1979" i="1"/>
  <c r="N1979" i="1"/>
  <c r="O1979" i="1"/>
  <c r="H1979" i="1"/>
  <c r="Q1982" i="1"/>
  <c r="Q1975" i="1"/>
  <c r="Q1976" i="1"/>
  <c r="Q1977" i="1"/>
  <c r="Q1978" i="1"/>
  <c r="I1971" i="1"/>
  <c r="J1971" i="1"/>
  <c r="K1971" i="1"/>
  <c r="L1971" i="1"/>
  <c r="M1971" i="1"/>
  <c r="N1971" i="1"/>
  <c r="O1971" i="1"/>
  <c r="H1971" i="1"/>
  <c r="Q1968" i="1"/>
  <c r="Q1969" i="1"/>
  <c r="Q1970" i="1"/>
  <c r="I1966" i="1"/>
  <c r="J1966" i="1"/>
  <c r="K1966" i="1"/>
  <c r="L1966" i="1"/>
  <c r="M1966" i="1"/>
  <c r="N1966" i="1"/>
  <c r="O1966" i="1"/>
  <c r="H1966" i="1"/>
  <c r="B1968" i="1"/>
  <c r="B1969" i="1" s="1"/>
  <c r="B1970" i="1" s="1"/>
  <c r="I1886" i="1"/>
  <c r="J1886" i="1"/>
  <c r="K1886" i="1"/>
  <c r="L1886" i="1"/>
  <c r="M1886" i="1"/>
  <c r="N1886" i="1"/>
  <c r="O1886" i="1"/>
  <c r="H1886" i="1"/>
  <c r="Q1962" i="1"/>
  <c r="Q1963" i="1"/>
  <c r="Q1964" i="1"/>
  <c r="Q1965" i="1"/>
  <c r="I1790" i="1" l="1"/>
  <c r="J1790" i="1"/>
  <c r="K1790" i="1"/>
  <c r="L1790" i="1"/>
  <c r="M1790" i="1"/>
  <c r="N1790" i="1"/>
  <c r="O1790" i="1"/>
  <c r="H1790" i="1"/>
  <c r="I1876" i="1"/>
  <c r="J1876" i="1"/>
  <c r="K1876" i="1"/>
  <c r="L1876" i="1"/>
  <c r="M1876" i="1"/>
  <c r="N1876" i="1"/>
  <c r="O1876" i="1"/>
  <c r="H1876" i="1"/>
  <c r="H1776" i="1"/>
  <c r="I1776" i="1"/>
  <c r="J1776" i="1"/>
  <c r="K1776" i="1"/>
  <c r="L1776" i="1"/>
  <c r="M1776" i="1"/>
  <c r="N1776" i="1"/>
  <c r="O1776" i="1"/>
  <c r="Q1780" i="1"/>
  <c r="Q1777" i="1"/>
  <c r="Q1786" i="1"/>
  <c r="Q1787" i="1"/>
  <c r="Q1788" i="1"/>
  <c r="H1726" i="1"/>
  <c r="I1726" i="1"/>
  <c r="J1726" i="1"/>
  <c r="K1726" i="1"/>
  <c r="L1726" i="1"/>
  <c r="M1726" i="1"/>
  <c r="N1726" i="1"/>
  <c r="O1726" i="1"/>
  <c r="Q1721" i="1"/>
  <c r="Q1722" i="1"/>
  <c r="Q1723" i="1"/>
  <c r="Q1724" i="1"/>
  <c r="I1718" i="1"/>
  <c r="J1718" i="1"/>
  <c r="K1718" i="1"/>
  <c r="L1718" i="1"/>
  <c r="M1718" i="1"/>
  <c r="N1718" i="1"/>
  <c r="O1718" i="1"/>
  <c r="H1718" i="1"/>
  <c r="H1704" i="1"/>
  <c r="I1689" i="1"/>
  <c r="J1689" i="1"/>
  <c r="K1689" i="1"/>
  <c r="L1689" i="1"/>
  <c r="M1689" i="1"/>
  <c r="N1689" i="1"/>
  <c r="O1689" i="1"/>
  <c r="H1689" i="1"/>
  <c r="Q1695" i="1"/>
  <c r="Q1696" i="1"/>
  <c r="Q1697" i="1"/>
  <c r="I1670" i="1"/>
  <c r="J1670" i="1"/>
  <c r="K1670" i="1"/>
  <c r="L1670" i="1"/>
  <c r="M1670" i="1"/>
  <c r="N1670" i="1"/>
  <c r="O1670" i="1"/>
  <c r="H1670" i="1"/>
  <c r="I1679" i="1"/>
  <c r="J1679" i="1"/>
  <c r="K1679" i="1"/>
  <c r="L1679" i="1"/>
  <c r="M1679" i="1"/>
  <c r="N1679" i="1"/>
  <c r="O1679" i="1"/>
  <c r="H1679" i="1"/>
  <c r="Q1684" i="1"/>
  <c r="Q1685" i="1"/>
  <c r="Q1686" i="1"/>
  <c r="Q1687" i="1"/>
  <c r="Q1688" i="1"/>
  <c r="H1664" i="1"/>
  <c r="I1651" i="1"/>
  <c r="J1651" i="1"/>
  <c r="K1651" i="1"/>
  <c r="L1651" i="1"/>
  <c r="M1651" i="1"/>
  <c r="N1651" i="1"/>
  <c r="O1651" i="1"/>
  <c r="H1651" i="1"/>
  <c r="I1660" i="1"/>
  <c r="J1660" i="1"/>
  <c r="K1660" i="1"/>
  <c r="L1660" i="1"/>
  <c r="M1660" i="1"/>
  <c r="N1660" i="1"/>
  <c r="O1660" i="1"/>
  <c r="H1660" i="1"/>
  <c r="I1664" i="1"/>
  <c r="J1664" i="1"/>
  <c r="K1664" i="1"/>
  <c r="L1664" i="1"/>
  <c r="M1664" i="1"/>
  <c r="N1664" i="1"/>
  <c r="O1664" i="1"/>
  <c r="Q1594" i="1"/>
  <c r="Q1595" i="1"/>
  <c r="Q1596" i="1"/>
  <c r="Q1597" i="1"/>
  <c r="Q1598" i="1"/>
  <c r="Q1599" i="1"/>
  <c r="Q1600" i="1"/>
  <c r="Q1601" i="1"/>
  <c r="Q1602" i="1"/>
  <c r="Q1603" i="1"/>
  <c r="Q1604" i="1"/>
  <c r="Q1605" i="1"/>
  <c r="Q1606" i="1"/>
  <c r="Q1607" i="1"/>
  <c r="Q1608" i="1"/>
  <c r="Q1609" i="1"/>
  <c r="Q1610" i="1"/>
  <c r="Q1611" i="1"/>
  <c r="Q1612" i="1"/>
  <c r="Q1613" i="1"/>
  <c r="Q1540" i="1"/>
  <c r="Q1541" i="1"/>
  <c r="Q1542" i="1"/>
  <c r="Q1543" i="1"/>
  <c r="Q1544" i="1"/>
  <c r="Q1545" i="1"/>
  <c r="Q1546" i="1"/>
  <c r="I1579" i="1"/>
  <c r="J1579" i="1"/>
  <c r="K1579" i="1"/>
  <c r="L1579" i="1"/>
  <c r="M1579" i="1"/>
  <c r="N1579" i="1"/>
  <c r="O1579" i="1"/>
  <c r="H1579" i="1"/>
  <c r="Q1580" i="1"/>
  <c r="Q1581" i="1"/>
  <c r="Q1582" i="1"/>
  <c r="Q1583" i="1"/>
  <c r="Q1584" i="1"/>
  <c r="Q1585" i="1"/>
  <c r="Q1586" i="1"/>
  <c r="Q1587" i="1"/>
  <c r="Q1588" i="1"/>
  <c r="Q1589" i="1"/>
  <c r="Q1590" i="1"/>
  <c r="Q1591" i="1"/>
  <c r="Q1592" i="1"/>
  <c r="Q1593" i="1"/>
  <c r="B1581" i="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Q1568" i="1"/>
  <c r="Q1569" i="1"/>
  <c r="Q1570" i="1"/>
  <c r="Q1571" i="1"/>
  <c r="Q1572" i="1"/>
  <c r="Q1573" i="1"/>
  <c r="Q1574" i="1"/>
  <c r="Q1575" i="1"/>
  <c r="Q1576" i="1"/>
  <c r="Q1577" i="1"/>
  <c r="Q1578" i="1"/>
  <c r="H1567" i="1"/>
  <c r="I1567" i="1"/>
  <c r="J1567" i="1"/>
  <c r="K1567" i="1"/>
  <c r="L1567" i="1"/>
  <c r="M1567" i="1"/>
  <c r="N1567" i="1"/>
  <c r="O1567" i="1"/>
  <c r="B1569" i="1"/>
  <c r="B1570" i="1" s="1"/>
  <c r="B1571" i="1" s="1"/>
  <c r="B1572" i="1" s="1"/>
  <c r="B1573" i="1" s="1"/>
  <c r="B1574" i="1" s="1"/>
  <c r="B1575" i="1" s="1"/>
  <c r="B1576" i="1" s="1"/>
  <c r="B1577" i="1" s="1"/>
  <c r="B1578" i="1" s="1"/>
  <c r="B1524" i="1"/>
  <c r="H1525" i="1"/>
  <c r="I1525" i="1"/>
  <c r="J1525" i="1"/>
  <c r="K1525" i="1"/>
  <c r="L1525" i="1"/>
  <c r="M1525" i="1"/>
  <c r="N1525" i="1"/>
  <c r="O1525" i="1"/>
  <c r="I1518" i="1"/>
  <c r="J1518" i="1"/>
  <c r="K1518" i="1"/>
  <c r="L1518" i="1"/>
  <c r="M1518" i="1"/>
  <c r="N1518" i="1"/>
  <c r="O1518" i="1"/>
  <c r="H1518" i="1"/>
  <c r="N1496" i="1"/>
  <c r="L1496" i="1"/>
  <c r="Q1505" i="1"/>
  <c r="Q1506" i="1"/>
  <c r="Q1507" i="1"/>
  <c r="Q1508" i="1"/>
  <c r="Q1509" i="1"/>
  <c r="Q1510" i="1"/>
  <c r="Q1511" i="1"/>
  <c r="Q1512" i="1"/>
  <c r="Q1513" i="1"/>
  <c r="Q1514" i="1"/>
  <c r="Q1515" i="1"/>
  <c r="Q1516" i="1"/>
  <c r="Q1517" i="1"/>
  <c r="Q1504" i="1"/>
  <c r="I1496" i="1"/>
  <c r="J1496" i="1"/>
  <c r="K1496" i="1"/>
  <c r="M1496" i="1"/>
  <c r="O1496" i="1"/>
  <c r="H1496" i="1"/>
  <c r="I1477" i="1"/>
  <c r="J1477" i="1"/>
  <c r="K1477" i="1"/>
  <c r="L1477" i="1"/>
  <c r="M1477" i="1"/>
  <c r="N1477" i="1"/>
  <c r="O1477" i="1"/>
  <c r="H1477" i="1"/>
  <c r="I1457" i="1"/>
  <c r="J1457" i="1"/>
  <c r="K1457" i="1"/>
  <c r="L1457" i="1"/>
  <c r="M1457" i="1"/>
  <c r="N1457" i="1"/>
  <c r="O1457" i="1"/>
  <c r="H1457" i="1"/>
  <c r="Q1460" i="1"/>
  <c r="Q1459" i="1"/>
  <c r="Q1458" i="1"/>
  <c r="Q1465" i="1"/>
  <c r="Q1463" i="1"/>
  <c r="Q1464" i="1"/>
  <c r="Q1466" i="1"/>
  <c r="Q1467" i="1"/>
  <c r="Q1468" i="1"/>
  <c r="Q1469" i="1"/>
  <c r="Q1470" i="1"/>
  <c r="Q1471" i="1"/>
  <c r="Q1472" i="1"/>
  <c r="Q1473" i="1"/>
  <c r="Q1474" i="1"/>
  <c r="Q1475" i="1"/>
  <c r="Q1476" i="1"/>
  <c r="I1408" i="1"/>
  <c r="J1408" i="1"/>
  <c r="K1408" i="1"/>
  <c r="L1408" i="1"/>
  <c r="M1408" i="1"/>
  <c r="N1408" i="1"/>
  <c r="O1408" i="1"/>
  <c r="H1408" i="1"/>
  <c r="Q1420" i="1"/>
  <c r="Q1421" i="1"/>
  <c r="Q1422" i="1"/>
  <c r="Q1423" i="1"/>
  <c r="Q1424" i="1"/>
  <c r="Q1425" i="1"/>
  <c r="Q1426" i="1"/>
  <c r="Q1427" i="1"/>
  <c r="Q1428" i="1"/>
  <c r="Q1429" i="1"/>
  <c r="Q1430" i="1"/>
  <c r="Q1431" i="1"/>
  <c r="Q1432" i="1"/>
  <c r="Q1433" i="1"/>
  <c r="Q1434" i="1"/>
  <c r="Q1435" i="1"/>
  <c r="Q1436" i="1"/>
  <c r="Q1437" i="1"/>
  <c r="Q1438" i="1"/>
  <c r="Q1439" i="1"/>
  <c r="Q1440" i="1"/>
  <c r="I1313" i="1"/>
  <c r="J1313" i="1"/>
  <c r="K1313" i="1"/>
  <c r="L1313" i="1"/>
  <c r="M1313" i="1"/>
  <c r="N1313" i="1"/>
  <c r="O1313" i="1"/>
  <c r="H1313" i="1"/>
  <c r="I1280" i="1"/>
  <c r="J1280" i="1"/>
  <c r="K1280" i="1"/>
  <c r="L1280" i="1"/>
  <c r="M1280" i="1"/>
  <c r="N1280" i="1"/>
  <c r="O1280" i="1"/>
  <c r="H1280"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281" i="1"/>
  <c r="Q1282" i="1"/>
  <c r="Q1283" i="1"/>
  <c r="Q1284" i="1"/>
  <c r="Q1285" i="1"/>
  <c r="B1282" i="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H1257" i="1"/>
  <c r="I1250" i="1"/>
  <c r="J1250" i="1"/>
  <c r="K1250" i="1"/>
  <c r="L1250" i="1"/>
  <c r="M1250" i="1"/>
  <c r="N1250" i="1"/>
  <c r="O1250" i="1"/>
  <c r="H1250" i="1"/>
  <c r="I1235" i="1"/>
  <c r="J1235" i="1"/>
  <c r="K1235" i="1"/>
  <c r="L1235" i="1"/>
  <c r="M1235" i="1"/>
  <c r="N1235" i="1"/>
  <c r="O1235" i="1"/>
  <c r="H1235" i="1"/>
  <c r="Q1244" i="1"/>
  <c r="Q1245" i="1"/>
  <c r="Q1246" i="1"/>
  <c r="Q1247" i="1"/>
  <c r="Q1248" i="1"/>
  <c r="Q1249" i="1"/>
  <c r="Q1232" i="1"/>
  <c r="Q1233" i="1"/>
  <c r="Q1234" i="1"/>
  <c r="I1195" i="1"/>
  <c r="J1195" i="1"/>
  <c r="K1195" i="1"/>
  <c r="L1195" i="1"/>
  <c r="M1195" i="1"/>
  <c r="N1195" i="1"/>
  <c r="O1195" i="1"/>
  <c r="H1195" i="1"/>
  <c r="I1188" i="1"/>
  <c r="J1188" i="1"/>
  <c r="K1188" i="1"/>
  <c r="L1188" i="1"/>
  <c r="M1188" i="1"/>
  <c r="N1188" i="1"/>
  <c r="O1188" i="1"/>
  <c r="H1188" i="1"/>
  <c r="Q1193" i="1"/>
  <c r="Q1182" i="1"/>
  <c r="I1180" i="1"/>
  <c r="J1180" i="1"/>
  <c r="K1180" i="1"/>
  <c r="L1180" i="1"/>
  <c r="M1180" i="1"/>
  <c r="N1180" i="1"/>
  <c r="O1180" i="1"/>
  <c r="H1180" i="1"/>
  <c r="H1312" i="1" l="1"/>
  <c r="L1312" i="1"/>
  <c r="O1312" i="1"/>
  <c r="K1312" i="1"/>
  <c r="N1312" i="1"/>
  <c r="J1312" i="1"/>
  <c r="M1312" i="1"/>
  <c r="I1312" i="1"/>
  <c r="O1524" i="1"/>
  <c r="Q1669" i="1"/>
  <c r="K1524" i="1"/>
  <c r="M1524" i="1"/>
  <c r="I1524" i="1"/>
  <c r="N1524" i="1"/>
  <c r="J1524" i="1"/>
  <c r="L1524" i="1"/>
  <c r="H1524" i="1"/>
  <c r="Q1119" i="1" l="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I1094" i="1" l="1"/>
  <c r="J1094" i="1"/>
  <c r="K1094" i="1"/>
  <c r="L1094" i="1"/>
  <c r="M1094" i="1"/>
  <c r="N1094" i="1"/>
  <c r="O1094" i="1"/>
  <c r="H1094" i="1"/>
  <c r="I1019" i="1"/>
  <c r="J1019" i="1"/>
  <c r="K1019" i="1"/>
  <c r="L1019" i="1"/>
  <c r="M1019" i="1"/>
  <c r="N1019" i="1"/>
  <c r="O1019" i="1"/>
  <c r="J1075" i="1" l="1"/>
  <c r="K1075" i="1"/>
  <c r="L1075" i="1"/>
  <c r="M1075" i="1"/>
  <c r="N1075" i="1"/>
  <c r="O1075" i="1"/>
  <c r="H1075" i="1"/>
  <c r="I1075" i="1"/>
  <c r="Q1084" i="1"/>
  <c r="Q1085" i="1"/>
  <c r="Q1086" i="1"/>
  <c r="Q1087" i="1"/>
  <c r="Q1088" i="1"/>
  <c r="Q1089" i="1"/>
  <c r="Q1090" i="1"/>
  <c r="Q1091" i="1"/>
  <c r="Q1092" i="1"/>
  <c r="Q1093" i="1"/>
  <c r="Q1067" i="1"/>
  <c r="Q1068" i="1"/>
  <c r="Q1069" i="1"/>
  <c r="Q1070" i="1"/>
  <c r="Q1071" i="1"/>
  <c r="Q1072" i="1"/>
  <c r="Q1073" i="1"/>
  <c r="Q1074" i="1"/>
  <c r="I896" i="1"/>
  <c r="J896" i="1"/>
  <c r="K896" i="1"/>
  <c r="L896" i="1"/>
  <c r="M896" i="1"/>
  <c r="N896" i="1"/>
  <c r="O896" i="1"/>
  <c r="H896" i="1"/>
  <c r="H887" i="1" l="1"/>
  <c r="I887" i="1"/>
  <c r="J887" i="1"/>
  <c r="K887" i="1"/>
  <c r="L887" i="1"/>
  <c r="M887" i="1"/>
  <c r="N887" i="1"/>
  <c r="O887" i="1"/>
  <c r="I756" i="1"/>
  <c r="J756" i="1"/>
  <c r="K756" i="1"/>
  <c r="L756" i="1"/>
  <c r="M756" i="1"/>
  <c r="N756" i="1"/>
  <c r="O756" i="1"/>
  <c r="H756" i="1"/>
  <c r="Q859" i="1"/>
  <c r="Q860" i="1"/>
  <c r="Q861" i="1"/>
  <c r="Q862" i="1"/>
  <c r="Q863" i="1"/>
  <c r="Q864" i="1"/>
  <c r="Q866" i="1"/>
  <c r="Q867" i="1"/>
  <c r="Q868" i="1"/>
  <c r="Q869" i="1"/>
  <c r="Q870" i="1"/>
  <c r="Q871" i="1"/>
  <c r="Q872" i="1"/>
  <c r="Q873" i="1"/>
  <c r="Q874" i="1"/>
  <c r="Q875" i="1"/>
  <c r="Q876" i="1"/>
  <c r="Q877" i="1"/>
  <c r="Q878" i="1"/>
  <c r="Q879" i="1"/>
  <c r="Q880" i="1"/>
  <c r="Q881" i="1"/>
  <c r="Q882" i="1"/>
  <c r="Q883" i="1"/>
  <c r="Q884" i="1"/>
  <c r="Q885" i="1"/>
  <c r="Q886" i="1"/>
  <c r="I740" i="1"/>
  <c r="J740" i="1"/>
  <c r="K740" i="1"/>
  <c r="L740" i="1"/>
  <c r="M740" i="1"/>
  <c r="N740" i="1"/>
  <c r="O740" i="1"/>
  <c r="H740" i="1"/>
  <c r="H737" i="1"/>
  <c r="Q735" i="1"/>
  <c r="Q720" i="1"/>
  <c r="Q721" i="1"/>
  <c r="Q722" i="1"/>
  <c r="Q723" i="1"/>
  <c r="Q724" i="1"/>
  <c r="Q725" i="1"/>
  <c r="Q726" i="1"/>
  <c r="Q727" i="1"/>
  <c r="Q728" i="1"/>
  <c r="Q729" i="1"/>
  <c r="I679" i="1"/>
  <c r="J679" i="1"/>
  <c r="K679" i="1"/>
  <c r="L679" i="1"/>
  <c r="M679" i="1"/>
  <c r="N679" i="1"/>
  <c r="O679" i="1"/>
  <c r="H679" i="1"/>
  <c r="Q665" i="1"/>
  <c r="Q666" i="1"/>
  <c r="Q667" i="1"/>
  <c r="Q668" i="1"/>
  <c r="Q669" i="1"/>
  <c r="Q670" i="1"/>
  <c r="Q671" i="1"/>
  <c r="Q672" i="1"/>
  <c r="Q673" i="1"/>
  <c r="Q674" i="1"/>
  <c r="Q675" i="1"/>
  <c r="Q676" i="1"/>
  <c r="Q677" i="1"/>
  <c r="I664" i="1"/>
  <c r="J664" i="1"/>
  <c r="K664" i="1"/>
  <c r="L664" i="1"/>
  <c r="M664" i="1"/>
  <c r="N664" i="1"/>
  <c r="O664" i="1"/>
  <c r="H664" i="1"/>
  <c r="I593" i="1"/>
  <c r="I592" i="1" s="1"/>
  <c r="J593" i="1"/>
  <c r="J592" i="1" s="1"/>
  <c r="K593" i="1"/>
  <c r="K592" i="1" s="1"/>
  <c r="L593" i="1"/>
  <c r="L592" i="1" s="1"/>
  <c r="M593" i="1"/>
  <c r="M592" i="1" s="1"/>
  <c r="N593" i="1"/>
  <c r="N592" i="1" s="1"/>
  <c r="O593" i="1"/>
  <c r="O592" i="1" s="1"/>
  <c r="H593" i="1"/>
  <c r="H592" i="1" s="1"/>
  <c r="B666" i="1"/>
  <c r="B667" i="1" s="1"/>
  <c r="B668" i="1" s="1"/>
  <c r="B669" i="1" s="1"/>
  <c r="B670" i="1" s="1"/>
  <c r="B671" i="1" s="1"/>
  <c r="B672" i="1" s="1"/>
  <c r="B673" i="1" s="1"/>
  <c r="B674" i="1" s="1"/>
  <c r="B675" i="1" s="1"/>
  <c r="B676" i="1" s="1"/>
  <c r="B677" i="1" s="1"/>
  <c r="B592" i="1"/>
  <c r="Q474" i="1"/>
  <c r="Q473" i="1"/>
  <c r="I472" i="1"/>
  <c r="J472" i="1"/>
  <c r="K472" i="1"/>
  <c r="L472" i="1"/>
  <c r="M472" i="1"/>
  <c r="N472" i="1"/>
  <c r="O472" i="1"/>
  <c r="H472" i="1"/>
  <c r="B396" i="1"/>
  <c r="B474" i="1"/>
  <c r="H475" i="1"/>
  <c r="I475" i="1"/>
  <c r="J475" i="1"/>
  <c r="K475" i="1"/>
  <c r="L475" i="1"/>
  <c r="M475" i="1"/>
  <c r="N475" i="1"/>
  <c r="O475" i="1"/>
  <c r="Q581" i="1"/>
  <c r="Q582" i="1"/>
  <c r="Q583" i="1"/>
  <c r="Q584" i="1"/>
  <c r="Q585" i="1"/>
  <c r="Q586" i="1"/>
  <c r="Q587" i="1"/>
  <c r="Q588" i="1"/>
  <c r="Q589" i="1"/>
  <c r="Q590" i="1"/>
  <c r="Q591" i="1"/>
  <c r="I572" i="1"/>
  <c r="J572" i="1"/>
  <c r="K572" i="1"/>
  <c r="L572" i="1"/>
  <c r="M572" i="1"/>
  <c r="N572" i="1"/>
  <c r="O572" i="1"/>
  <c r="H572" i="1"/>
  <c r="H519" i="1" s="1"/>
  <c r="H396" i="1" l="1"/>
  <c r="H678" i="1"/>
  <c r="N678" i="1"/>
  <c r="J678" i="1"/>
  <c r="O678" i="1"/>
  <c r="K678" i="1"/>
  <c r="M678" i="1"/>
  <c r="I678" i="1"/>
  <c r="L678" i="1"/>
  <c r="Q462" i="1"/>
  <c r="Q463" i="1"/>
  <c r="Q464" i="1"/>
  <c r="Q465" i="1"/>
  <c r="Q466" i="1"/>
  <c r="Q467" i="1"/>
  <c r="Q468" i="1"/>
  <c r="Q469" i="1"/>
  <c r="Q470" i="1"/>
  <c r="Q471" i="1"/>
  <c r="I397" i="1"/>
  <c r="I396" i="1" s="1"/>
  <c r="J397" i="1"/>
  <c r="J396" i="1" s="1"/>
  <c r="K397" i="1"/>
  <c r="K396" i="1" s="1"/>
  <c r="L397" i="1"/>
  <c r="L396" i="1" s="1"/>
  <c r="M397" i="1"/>
  <c r="M396" i="1" s="1"/>
  <c r="N397" i="1"/>
  <c r="N396" i="1" s="1"/>
  <c r="O397" i="1"/>
  <c r="O396" i="1" s="1"/>
  <c r="I348" i="1"/>
  <c r="J348" i="1"/>
  <c r="K348" i="1"/>
  <c r="L348" i="1"/>
  <c r="M348" i="1"/>
  <c r="N348" i="1"/>
  <c r="O348" i="1"/>
  <c r="H348" i="1"/>
  <c r="H331" i="1"/>
  <c r="B329" i="1"/>
  <c r="B330" i="1" s="1"/>
  <c r="I331" i="1"/>
  <c r="J331" i="1"/>
  <c r="K331" i="1"/>
  <c r="L331" i="1"/>
  <c r="M331" i="1"/>
  <c r="N331" i="1"/>
  <c r="O331" i="1"/>
  <c r="Q329" i="1"/>
  <c r="Q330" i="1"/>
  <c r="I327" i="1"/>
  <c r="J327" i="1"/>
  <c r="K327" i="1"/>
  <c r="L327" i="1"/>
  <c r="M327" i="1"/>
  <c r="N327" i="1"/>
  <c r="O327" i="1"/>
  <c r="H327" i="1"/>
  <c r="I306" i="1"/>
  <c r="J306" i="1"/>
  <c r="K306" i="1"/>
  <c r="L306" i="1"/>
  <c r="M306" i="1"/>
  <c r="N306" i="1"/>
  <c r="O306" i="1"/>
  <c r="H306" i="1"/>
  <c r="Q301" i="1"/>
  <c r="Q299" i="1"/>
  <c r="Q300" i="1"/>
  <c r="Q302" i="1"/>
  <c r="Q303" i="1"/>
  <c r="Q304" i="1"/>
  <c r="Q305" i="1"/>
  <c r="I295" i="1"/>
  <c r="J295" i="1"/>
  <c r="K295" i="1"/>
  <c r="L295" i="1"/>
  <c r="M295" i="1"/>
  <c r="N295" i="1"/>
  <c r="O295" i="1"/>
  <c r="I286" i="1"/>
  <c r="J286" i="1"/>
  <c r="K286" i="1"/>
  <c r="L286" i="1"/>
  <c r="M286" i="1"/>
  <c r="N286" i="1"/>
  <c r="O286" i="1"/>
  <c r="Q285" i="1"/>
  <c r="I205" i="1"/>
  <c r="J205" i="1"/>
  <c r="K205" i="1"/>
  <c r="L205" i="1"/>
  <c r="M205" i="1"/>
  <c r="N205" i="1"/>
  <c r="O205" i="1"/>
  <c r="H20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171" i="1"/>
  <c r="Q172" i="1"/>
  <c r="Q173" i="1"/>
  <c r="Q174" i="1"/>
  <c r="Q175" i="1"/>
  <c r="I170" i="1"/>
  <c r="J170" i="1"/>
  <c r="K170" i="1"/>
  <c r="L170" i="1"/>
  <c r="M170" i="1"/>
  <c r="N170" i="1"/>
  <c r="O170" i="1"/>
  <c r="H170"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131" i="1"/>
  <c r="Q43" i="1"/>
  <c r="Q44" i="1"/>
  <c r="Q45" i="1"/>
  <c r="Q46" i="1"/>
  <c r="Q47" i="1"/>
  <c r="Q48" i="1"/>
  <c r="Q49" i="1"/>
  <c r="Q50" i="1"/>
  <c r="Q51" i="1"/>
  <c r="Q52" i="1"/>
  <c r="Q70" i="1"/>
  <c r="Q53" i="1"/>
  <c r="Q54" i="1"/>
  <c r="Q55" i="1"/>
  <c r="Q56" i="1"/>
  <c r="Q57" i="1"/>
  <c r="Q108" i="1"/>
  <c r="Q109" i="1"/>
  <c r="Q58" i="1"/>
  <c r="Q59" i="1"/>
  <c r="Q60" i="1"/>
  <c r="Q61" i="1"/>
  <c r="Q62" i="1"/>
  <c r="Q63" i="1"/>
  <c r="Q64" i="1"/>
  <c r="Q65" i="1"/>
  <c r="Q66" i="1"/>
  <c r="Q67" i="1"/>
  <c r="Q68" i="1"/>
  <c r="Q69"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10" i="1"/>
  <c r="Q111" i="1"/>
  <c r="Q112" i="1"/>
  <c r="Q113" i="1"/>
  <c r="Q114" i="1"/>
  <c r="Q115" i="1"/>
  <c r="Q116" i="1"/>
  <c r="Q117" i="1"/>
  <c r="Q118" i="1"/>
  <c r="Q119" i="1"/>
  <c r="Q120" i="1"/>
  <c r="Q121" i="1"/>
  <c r="Q122" i="1"/>
  <c r="Q123" i="1"/>
  <c r="Q124" i="1"/>
  <c r="Q125" i="1"/>
  <c r="Q126" i="1"/>
  <c r="Q127" i="1"/>
  <c r="Q128" i="1"/>
  <c r="Q129" i="1"/>
  <c r="Q130"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8" i="1"/>
  <c r="I7" i="1"/>
  <c r="J7" i="1"/>
  <c r="K7" i="1"/>
  <c r="L7" i="1"/>
  <c r="M7" i="1"/>
  <c r="N7" i="1"/>
  <c r="O7" i="1"/>
  <c r="B4" i="1"/>
  <c r="C4" i="1" s="1"/>
  <c r="D4" i="1" s="1"/>
  <c r="E4" i="1" s="1"/>
  <c r="F4" i="1" s="1"/>
  <c r="I4" i="1" s="1"/>
  <c r="J4" i="1" s="1"/>
  <c r="K4" i="1" s="1"/>
  <c r="L4" i="1" s="1"/>
  <c r="M4" i="1" s="1"/>
  <c r="N4" i="1" s="1"/>
  <c r="O4" i="1" s="1"/>
  <c r="P4" i="1" s="1"/>
  <c r="Q4" i="1" s="1"/>
  <c r="L6" i="1" l="1"/>
  <c r="M6" i="1"/>
  <c r="I6" i="1"/>
  <c r="O6" i="1"/>
  <c r="K6" i="1"/>
  <c r="N6" i="1"/>
  <c r="J6" i="1"/>
  <c r="O1988" i="1"/>
  <c r="Q206" i="1"/>
  <c r="Q207" i="1"/>
  <c r="Q208" i="1"/>
  <c r="Q209" i="1"/>
  <c r="Q210" i="1"/>
  <c r="Q211" i="1"/>
  <c r="Q212" i="1"/>
  <c r="Q213" i="1"/>
  <c r="Q214" i="1"/>
  <c r="Q215" i="1"/>
  <c r="Q216" i="1"/>
  <c r="Q217" i="1"/>
  <c r="Q218" i="1"/>
  <c r="Q219" i="1"/>
  <c r="Q220" i="1"/>
  <c r="Q221" i="1"/>
  <c r="Q222" i="1"/>
  <c r="Q223" i="1"/>
  <c r="Q224" i="1"/>
  <c r="Q225" i="1"/>
  <c r="Q266" i="1"/>
  <c r="Q226" i="1"/>
  <c r="Q271"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7" i="1"/>
  <c r="Q268" i="1"/>
  <c r="Q269" i="1"/>
  <c r="Q270" i="1"/>
  <c r="Q272" i="1"/>
  <c r="Q273" i="1"/>
  <c r="Q274" i="1"/>
  <c r="Q275" i="1"/>
  <c r="Q276" i="1"/>
  <c r="Q277" i="1"/>
  <c r="Q278" i="1"/>
  <c r="Q279" i="1"/>
  <c r="Q280" i="1"/>
  <c r="Q281" i="1"/>
  <c r="Q282" i="1"/>
  <c r="Q283" i="1"/>
  <c r="Q284" i="1"/>
  <c r="Q287" i="1"/>
  <c r="Q288" i="1"/>
  <c r="Q289" i="1"/>
  <c r="Q290" i="1"/>
  <c r="Q291" i="1"/>
  <c r="Q292" i="1"/>
  <c r="Q293" i="1"/>
  <c r="Q294" i="1"/>
  <c r="Q296" i="1"/>
  <c r="Q297" i="1"/>
  <c r="Q298" i="1"/>
  <c r="Q307" i="1"/>
  <c r="Q308" i="1"/>
  <c r="Q309" i="1"/>
  <c r="Q310" i="1"/>
  <c r="Q323" i="1"/>
  <c r="Q311" i="1"/>
  <c r="Q312" i="1"/>
  <c r="Q313" i="1"/>
  <c r="Q314" i="1"/>
  <c r="Q315" i="1"/>
  <c r="Q316" i="1"/>
  <c r="Q317" i="1"/>
  <c r="Q318" i="1"/>
  <c r="Q319" i="1"/>
  <c r="Q320" i="1"/>
  <c r="Q321" i="1"/>
  <c r="Q322" i="1"/>
  <c r="Q324" i="1"/>
  <c r="Q325" i="1"/>
  <c r="Q326" i="1"/>
  <c r="Q328" i="1"/>
  <c r="Q332" i="1"/>
  <c r="Q333" i="1"/>
  <c r="Q334" i="1"/>
  <c r="Q335" i="1"/>
  <c r="Q336" i="1"/>
  <c r="Q337" i="1"/>
  <c r="Q338" i="1"/>
  <c r="Q339" i="1"/>
  <c r="Q340" i="1"/>
  <c r="Q341" i="1"/>
  <c r="Q342" i="1"/>
  <c r="Q343" i="1"/>
  <c r="Q344" i="1"/>
  <c r="Q345" i="1"/>
  <c r="Q346" i="1"/>
  <c r="Q347"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3" i="1"/>
  <c r="Q574" i="1"/>
  <c r="Q575" i="1"/>
  <c r="Q576" i="1"/>
  <c r="Q577" i="1"/>
  <c r="Q578" i="1"/>
  <c r="Q579" i="1"/>
  <c r="Q580"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31" i="1"/>
  <c r="Q732" i="1"/>
  <c r="Q733" i="1"/>
  <c r="Q734" i="1"/>
  <c r="Q738" i="1"/>
  <c r="Q739" i="1"/>
  <c r="Q741" i="1"/>
  <c r="Q742" i="1"/>
  <c r="Q743" i="1"/>
  <c r="Q744" i="1"/>
  <c r="Q745" i="1"/>
  <c r="Q746" i="1"/>
  <c r="Q747" i="1"/>
  <c r="Q748" i="1"/>
  <c r="Q749" i="1"/>
  <c r="Q750" i="1"/>
  <c r="Q751" i="1"/>
  <c r="Q752" i="1"/>
  <c r="Q753" i="1"/>
  <c r="Q754" i="1"/>
  <c r="Q757" i="1"/>
  <c r="Q758" i="1"/>
  <c r="Q759" i="1"/>
  <c r="Q760" i="1"/>
  <c r="Q761" i="1"/>
  <c r="Q762" i="1"/>
  <c r="Q763" i="1"/>
  <c r="Q764" i="1"/>
  <c r="Q765" i="1"/>
  <c r="Q766" i="1"/>
  <c r="Q767" i="1"/>
  <c r="Q768" i="1"/>
  <c r="Q865"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88" i="1"/>
  <c r="Q889" i="1"/>
  <c r="Q890" i="1"/>
  <c r="Q891" i="1"/>
  <c r="Q892" i="1"/>
  <c r="Q893" i="1"/>
  <c r="Q894" i="1"/>
  <c r="Q895" i="1"/>
  <c r="Q897" i="1"/>
  <c r="Q898" i="1"/>
  <c r="Q899" i="1"/>
  <c r="Q900" i="1"/>
  <c r="Q901" i="1"/>
  <c r="Q902" i="1"/>
  <c r="Q903" i="1"/>
  <c r="Q904" i="1"/>
  <c r="Q905" i="1"/>
  <c r="Q906" i="1"/>
  <c r="Q907" i="1"/>
  <c r="Q908" i="1"/>
  <c r="Q909" i="1"/>
  <c r="Q1006"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1020" i="1"/>
  <c r="Q1021" i="1"/>
  <c r="Q1022" i="1"/>
  <c r="Q1023" i="1"/>
  <c r="Q1024" i="1"/>
  <c r="Q1025" i="1"/>
  <c r="Q1026" i="1"/>
  <c r="Q1027" i="1"/>
  <c r="Q1028" i="1"/>
  <c r="Q1029" i="1"/>
  <c r="Q1030" i="1"/>
  <c r="Q1031" i="1"/>
  <c r="Q1032"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4" i="1"/>
  <c r="Q1065" i="1"/>
  <c r="Q1066" i="1"/>
  <c r="Q1076" i="1"/>
  <c r="Q1077" i="1"/>
  <c r="Q1078" i="1"/>
  <c r="Q1079" i="1"/>
  <c r="Q1080" i="1"/>
  <c r="Q1081" i="1"/>
  <c r="Q1082" i="1"/>
  <c r="Q1083" i="1"/>
  <c r="Q1095" i="1"/>
  <c r="Q1096" i="1"/>
  <c r="Q1033" i="1"/>
  <c r="Q1034" i="1"/>
  <c r="Q1097" i="1"/>
  <c r="Q1098" i="1"/>
  <c r="Q1099" i="1"/>
  <c r="Q1100" i="1"/>
  <c r="Q1101" i="1"/>
  <c r="Q1102" i="1"/>
  <c r="Q1103" i="1"/>
  <c r="Q1104" i="1"/>
  <c r="Q1105" i="1"/>
  <c r="Q1106" i="1"/>
  <c r="Q1107" i="1"/>
  <c r="Q1108" i="1"/>
  <c r="Q1109" i="1"/>
  <c r="Q1063" i="1"/>
  <c r="Q1110" i="1"/>
  <c r="Q1111" i="1"/>
  <c r="Q1112" i="1"/>
  <c r="Q1113" i="1"/>
  <c r="Q1114" i="1"/>
  <c r="Q1115" i="1"/>
  <c r="Q1116" i="1"/>
  <c r="Q1181" i="1"/>
  <c r="Q1183" i="1"/>
  <c r="Q1184" i="1"/>
  <c r="Q1185" i="1"/>
  <c r="Q1186" i="1"/>
  <c r="Q1187" i="1"/>
  <c r="Q1189" i="1"/>
  <c r="Q1190" i="1"/>
  <c r="Q1191" i="1"/>
  <c r="Q1192" i="1"/>
  <c r="Q1196" i="1"/>
  <c r="Q1197" i="1"/>
  <c r="Q1198" i="1"/>
  <c r="Q1199" i="1"/>
  <c r="Q1200" i="1"/>
  <c r="Q1201" i="1"/>
  <c r="Q1202" i="1"/>
  <c r="Q1203" i="1"/>
  <c r="Q1204" i="1"/>
  <c r="Q1205" i="1"/>
  <c r="Q1206" i="1"/>
  <c r="Q1207" i="1"/>
  <c r="Q1208" i="1"/>
  <c r="Q1210" i="1"/>
  <c r="Q1211" i="1"/>
  <c r="Q1212" i="1"/>
  <c r="Q1213" i="1"/>
  <c r="Q1214" i="1"/>
  <c r="Q1215" i="1"/>
  <c r="Q1217" i="1"/>
  <c r="Q1218" i="1"/>
  <c r="Q1219" i="1"/>
  <c r="Q1220" i="1"/>
  <c r="Q1221" i="1"/>
  <c r="Q1222" i="1"/>
  <c r="Q1223" i="1"/>
  <c r="Q1224" i="1"/>
  <c r="Q1225" i="1"/>
  <c r="Q1226" i="1"/>
  <c r="Q1227" i="1"/>
  <c r="Q1228" i="1"/>
  <c r="Q1229" i="1"/>
  <c r="Q1230" i="1"/>
  <c r="Q1231" i="1"/>
  <c r="Q1236" i="1"/>
  <c r="Q1237" i="1"/>
  <c r="Q1238" i="1"/>
  <c r="Q1239" i="1"/>
  <c r="Q1240" i="1"/>
  <c r="Q1241" i="1"/>
  <c r="Q1242" i="1"/>
  <c r="Q1243" i="1"/>
  <c r="Q1251" i="1"/>
  <c r="Q1252" i="1"/>
  <c r="Q1253" i="1"/>
  <c r="Q1254" i="1"/>
  <c r="Q1255" i="1"/>
  <c r="Q1258" i="1"/>
  <c r="Q1259" i="1"/>
  <c r="Q1260" i="1"/>
  <c r="Q1261" i="1"/>
  <c r="Q1262" i="1"/>
  <c r="Q1263" i="1"/>
  <c r="Q1264" i="1"/>
  <c r="Q1265" i="1"/>
  <c r="Q1266" i="1"/>
  <c r="Q1267" i="1"/>
  <c r="Q1268" i="1"/>
  <c r="Q1273" i="1"/>
  <c r="Q1269" i="1"/>
  <c r="Q1270" i="1"/>
  <c r="Q1271" i="1"/>
  <c r="Q1272" i="1"/>
  <c r="Q1274" i="1"/>
  <c r="Q1275" i="1"/>
  <c r="Q1276" i="1"/>
  <c r="Q1277" i="1"/>
  <c r="Q1278" i="1"/>
  <c r="Q1279"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409" i="1"/>
  <c r="Q1410" i="1"/>
  <c r="Q1411" i="1"/>
  <c r="Q1412" i="1"/>
  <c r="Q1413" i="1"/>
  <c r="Q1414" i="1"/>
  <c r="Q1415" i="1"/>
  <c r="Q1416" i="1"/>
  <c r="Q1417" i="1"/>
  <c r="Q1418" i="1"/>
  <c r="Q1419" i="1"/>
  <c r="Q1461" i="1"/>
  <c r="Q1462" i="1"/>
  <c r="Q1478" i="1"/>
  <c r="Q1479" i="1"/>
  <c r="Q1480" i="1"/>
  <c r="Q1481" i="1"/>
  <c r="Q1482" i="1"/>
  <c r="Q1483" i="1"/>
  <c r="Q1484" i="1"/>
  <c r="Q1485" i="1"/>
  <c r="Q1486" i="1"/>
  <c r="Q1487" i="1"/>
  <c r="Q1488" i="1"/>
  <c r="Q1489" i="1"/>
  <c r="Q1490" i="1"/>
  <c r="Q1491" i="1"/>
  <c r="Q1497" i="1"/>
  <c r="Q1498" i="1"/>
  <c r="Q1499" i="1"/>
  <c r="Q1500" i="1"/>
  <c r="Q1501" i="1"/>
  <c r="Q1502" i="1"/>
  <c r="Q1503" i="1"/>
  <c r="Q1519" i="1"/>
  <c r="Q1520" i="1"/>
  <c r="Q1521" i="1"/>
  <c r="Q1522" i="1"/>
  <c r="Q1523" i="1"/>
  <c r="Q1526" i="1"/>
  <c r="Q1527" i="1"/>
  <c r="Q1528" i="1"/>
  <c r="Q1529" i="1"/>
  <c r="Q1530" i="1"/>
  <c r="Q1531" i="1"/>
  <c r="Q1532" i="1"/>
  <c r="Q1533" i="1"/>
  <c r="Q1534" i="1"/>
  <c r="Q1535" i="1"/>
  <c r="Q1536" i="1"/>
  <c r="Q1537" i="1"/>
  <c r="Q1538" i="1"/>
  <c r="Q1539" i="1"/>
  <c r="Q1547" i="1"/>
  <c r="Q1548" i="1"/>
  <c r="Q1549" i="1"/>
  <c r="Q1550" i="1"/>
  <c r="Q1551" i="1"/>
  <c r="Q1552" i="1"/>
  <c r="Q1553" i="1"/>
  <c r="Q1554" i="1"/>
  <c r="Q1555" i="1"/>
  <c r="Q1556" i="1"/>
  <c r="Q1557" i="1"/>
  <c r="Q1558" i="1"/>
  <c r="Q1559" i="1"/>
  <c r="Q1560" i="1"/>
  <c r="Q1561" i="1"/>
  <c r="Q1562" i="1"/>
  <c r="Q1563" i="1"/>
  <c r="Q1564" i="1"/>
  <c r="Q1565" i="1"/>
  <c r="Q1566"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9" i="1"/>
  <c r="Q1650" i="1"/>
  <c r="Q1652" i="1"/>
  <c r="Q1653" i="1"/>
  <c r="Q1654" i="1"/>
  <c r="Q1655" i="1"/>
  <c r="Q1656" i="1"/>
  <c r="Q1657" i="1"/>
  <c r="Q1658" i="1"/>
  <c r="Q1659" i="1"/>
  <c r="Q1661" i="1"/>
  <c r="Q1662" i="1"/>
  <c r="Q1663" i="1"/>
  <c r="Q1665" i="1"/>
  <c r="Q1666" i="1"/>
  <c r="Q1667" i="1"/>
  <c r="Q1668" i="1"/>
  <c r="Q1671" i="1"/>
  <c r="Q1672" i="1"/>
  <c r="Q1673" i="1"/>
  <c r="Q1674" i="1"/>
  <c r="Q1675" i="1"/>
  <c r="Q1676" i="1"/>
  <c r="Q1677" i="1"/>
  <c r="Q1678" i="1"/>
  <c r="Q1680" i="1"/>
  <c r="Q1681" i="1"/>
  <c r="Q1682" i="1"/>
  <c r="Q1683" i="1"/>
  <c r="Q1690" i="1"/>
  <c r="Q1691" i="1"/>
  <c r="Q1692" i="1"/>
  <c r="Q1693" i="1"/>
  <c r="Q1694" i="1"/>
  <c r="Q1705" i="1"/>
  <c r="Q1706" i="1"/>
  <c r="Q1707" i="1"/>
  <c r="Q1708" i="1"/>
  <c r="Q1709" i="1"/>
  <c r="Q1710" i="1"/>
  <c r="Q1711" i="1"/>
  <c r="Q1712" i="1"/>
  <c r="Q1713" i="1"/>
  <c r="Q1714" i="1"/>
  <c r="Q1715" i="1"/>
  <c r="Q1716" i="1"/>
  <c r="Q1717" i="1"/>
  <c r="Q1719" i="1"/>
  <c r="Q1720"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8" i="1"/>
  <c r="Q1779" i="1"/>
  <c r="Q1781" i="1"/>
  <c r="Q1782" i="1"/>
  <c r="Q1783" i="1"/>
  <c r="Q1784" i="1"/>
  <c r="Q1785" i="1"/>
  <c r="Q1791" i="1"/>
  <c r="Q1792" i="1"/>
  <c r="Q1793" i="1"/>
  <c r="Q1794" i="1"/>
  <c r="Q1795" i="1"/>
  <c r="Q1796" i="1"/>
  <c r="Q1797" i="1"/>
  <c r="Q1798" i="1"/>
  <c r="Q1799" i="1"/>
  <c r="Q1800" i="1"/>
  <c r="Q1846"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7" i="1"/>
  <c r="Q1878" i="1"/>
  <c r="Q1879" i="1"/>
  <c r="Q1880" i="1"/>
  <c r="Q1881" i="1"/>
  <c r="Q1882" i="1"/>
  <c r="Q1883" i="1"/>
  <c r="Q1884"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7" i="1"/>
  <c r="Q1972" i="1"/>
  <c r="Q1973" i="1"/>
  <c r="Q1974" i="1"/>
  <c r="Q1980" i="1"/>
  <c r="Q1981" i="1"/>
  <c r="Q1983" i="1"/>
  <c r="Q1984" i="1"/>
  <c r="Q1985" i="1"/>
  <c r="Q1986" i="1"/>
  <c r="Q1989" i="1"/>
  <c r="Q1990" i="1"/>
  <c r="Q1991" i="1"/>
  <c r="Q1992" i="1"/>
  <c r="Q1993" i="1"/>
  <c r="Q1994" i="1"/>
  <c r="Q1995" i="1"/>
  <c r="Q1996" i="1"/>
  <c r="Q1997" i="1"/>
  <c r="Q1998" i="1"/>
  <c r="Q1999" i="1"/>
  <c r="Q2000" i="1"/>
  <c r="Q2001" i="1"/>
  <c r="Q2002" i="1"/>
  <c r="Q2003" i="1"/>
  <c r="Q2004" i="1"/>
  <c r="Q2005" i="1"/>
  <c r="Q2006" i="1"/>
  <c r="Q2007" i="1"/>
  <c r="Q2008" i="1"/>
  <c r="Q2009" i="1"/>
  <c r="Q2010" i="1"/>
  <c r="Q2055" i="1"/>
  <c r="Q2011" i="1"/>
  <c r="Q2012" i="1"/>
  <c r="Q2013" i="1"/>
  <c r="Q2014" i="1"/>
  <c r="Q2015" i="1"/>
  <c r="Q2016" i="1"/>
  <c r="Q2017" i="1"/>
  <c r="Q2018" i="1"/>
  <c r="Q2019" i="1"/>
  <c r="Q2020" i="1"/>
  <c r="Q2029" i="1"/>
  <c r="Q2021" i="1"/>
  <c r="Q2022" i="1"/>
  <c r="Q2023" i="1"/>
  <c r="Q2024" i="1"/>
  <c r="Q2062" i="1"/>
  <c r="Q2025" i="1"/>
  <c r="Q2026" i="1"/>
  <c r="Q2027" i="1"/>
  <c r="Q2028" i="1"/>
  <c r="Q2030" i="1"/>
  <c r="Q2031" i="1"/>
  <c r="Q2032" i="1"/>
  <c r="Q2033" i="1"/>
  <c r="Q2034" i="1"/>
  <c r="Q2035" i="1"/>
  <c r="Q2036" i="1"/>
  <c r="Q2037" i="1"/>
  <c r="Q2038" i="1"/>
  <c r="Q2039" i="1"/>
  <c r="Q2040" i="1"/>
  <c r="Q2041" i="1"/>
  <c r="Q2042" i="1"/>
  <c r="Q2043" i="1"/>
  <c r="Q2044" i="1"/>
  <c r="Q2045" i="1"/>
  <c r="Q2046" i="1"/>
  <c r="Q2047" i="1"/>
  <c r="Q2048" i="1"/>
  <c r="Q2049" i="1"/>
  <c r="Q2050" i="1"/>
  <c r="Q2051" i="1"/>
  <c r="Q2052" i="1"/>
  <c r="Q2053" i="1"/>
  <c r="Q2054" i="1"/>
  <c r="Q2056" i="1"/>
  <c r="Q2057" i="1"/>
  <c r="Q2058" i="1"/>
  <c r="Q2059" i="1"/>
  <c r="Q2060" i="1"/>
  <c r="Q2061" i="1"/>
  <c r="Q2063" i="1"/>
  <c r="Q2065" i="1"/>
  <c r="Q2066" i="1"/>
  <c r="Q2067" i="1"/>
  <c r="Q2079" i="1"/>
  <c r="Q2080" i="1"/>
  <c r="Q2081" i="1"/>
  <c r="Q2082" i="1"/>
  <c r="Q2083" i="1"/>
  <c r="Q2084" i="1"/>
  <c r="Q2085" i="1"/>
  <c r="Q2086" i="1"/>
  <c r="Q2087" i="1"/>
  <c r="Q2088" i="1"/>
  <c r="Q2089" i="1"/>
  <c r="Q2090" i="1"/>
  <c r="Q2091" i="1"/>
  <c r="Q2092" i="1"/>
  <c r="Q2093" i="1"/>
  <c r="Q2094" i="1"/>
  <c r="Q2095" i="1"/>
  <c r="Q2096" i="1"/>
  <c r="Q2097" i="1"/>
  <c r="Q2098" i="1"/>
  <c r="Q2099" i="1"/>
  <c r="Q2100" i="1"/>
  <c r="Q2101" i="1"/>
  <c r="Q2102" i="1"/>
  <c r="Q2103" i="1"/>
  <c r="Q2104" i="1"/>
  <c r="Q2105" i="1"/>
  <c r="Q2106" i="1"/>
  <c r="Q2107" i="1"/>
  <c r="Q2108" i="1"/>
  <c r="Q2109" i="1"/>
  <c r="Q2110" i="1"/>
  <c r="Q2111" i="1"/>
  <c r="Q2112" i="1"/>
  <c r="Q2113" i="1"/>
  <c r="Q2114" i="1"/>
  <c r="Q2115" i="1"/>
  <c r="Q2116" i="1"/>
  <c r="Q2117" i="1"/>
  <c r="Q2118" i="1"/>
  <c r="Q2121" i="1"/>
  <c r="Q2122" i="1"/>
  <c r="Q2123" i="1"/>
  <c r="Q2124" i="1"/>
  <c r="Q2125" i="1"/>
  <c r="Q2126" i="1"/>
  <c r="Q2127" i="1"/>
  <c r="Q2128" i="1"/>
  <c r="Q2129" i="1"/>
  <c r="Q2130" i="1"/>
  <c r="Q2131" i="1"/>
  <c r="Q2132" i="1"/>
  <c r="Q2133" i="1"/>
  <c r="Q2134" i="1"/>
  <c r="Q2135" i="1"/>
  <c r="Q2136" i="1"/>
  <c r="Q2137" i="1"/>
  <c r="Q2138" i="1"/>
  <c r="Q2139" i="1"/>
  <c r="Q2140" i="1"/>
  <c r="Q2141" i="1"/>
  <c r="Q2142" i="1"/>
  <c r="Q2143" i="1"/>
  <c r="Q2144" i="1"/>
  <c r="Q2145" i="1"/>
  <c r="Q2146" i="1"/>
  <c r="Q2147" i="1"/>
  <c r="Q2148" i="1"/>
  <c r="Q2149" i="1"/>
  <c r="Q2150" i="1"/>
  <c r="Q2151" i="1"/>
  <c r="Q2152" i="1"/>
  <c r="Q2153" i="1"/>
  <c r="Q2154" i="1"/>
  <c r="Q2155" i="1"/>
  <c r="Q2156" i="1"/>
  <c r="Q2157" i="1"/>
  <c r="Q2158" i="1"/>
  <c r="Q2159" i="1"/>
  <c r="Q2160" i="1"/>
  <c r="Q2161" i="1"/>
  <c r="Q2162" i="1"/>
  <c r="Q2163" i="1"/>
  <c r="Q2164" i="1"/>
  <c r="Q2165" i="1"/>
  <c r="Q2166" i="1"/>
  <c r="Q2167" i="1"/>
  <c r="Q2168" i="1"/>
  <c r="Q2169" i="1"/>
  <c r="Q2170" i="1"/>
  <c r="Q2171" i="1"/>
  <c r="Q2172" i="1"/>
  <c r="Q2173" i="1"/>
  <c r="Q2174" i="1"/>
  <c r="Q2175" i="1"/>
  <c r="Q2176" i="1"/>
  <c r="Q2177" i="1"/>
  <c r="Q2178" i="1"/>
  <c r="Q2179" i="1"/>
  <c r="Q2180" i="1"/>
  <c r="Q2181" i="1"/>
  <c r="Q2182" i="1"/>
  <c r="Q2183" i="1"/>
  <c r="Q2184" i="1"/>
  <c r="Q2185" i="1"/>
  <c r="Q2186" i="1"/>
  <c r="Q2187" i="1"/>
  <c r="Q2188" i="1"/>
  <c r="Q2189" i="1"/>
  <c r="Q2190" i="1"/>
  <c r="Q2191" i="1"/>
  <c r="Q2192" i="1"/>
  <c r="Q2193" i="1"/>
  <c r="Q2194" i="1"/>
  <c r="Q2195" i="1"/>
  <c r="Q2196" i="1"/>
  <c r="Q2197" i="1"/>
  <c r="Q2198" i="1"/>
  <c r="Q2199" i="1"/>
  <c r="Q2200" i="1"/>
  <c r="Q2201" i="1"/>
  <c r="Q2202" i="1"/>
  <c r="Q2203" i="1"/>
  <c r="Q2204" i="1"/>
  <c r="Q2205" i="1"/>
  <c r="Q2206" i="1"/>
  <c r="Q2207" i="1"/>
  <c r="Q2208" i="1"/>
  <c r="Q2209" i="1"/>
  <c r="Q2210" i="1"/>
  <c r="Q2211" i="1"/>
  <c r="Q2212" i="1"/>
  <c r="Q2213" i="1"/>
  <c r="Q2214" i="1"/>
  <c r="Q2215" i="1"/>
  <c r="Q2216" i="1"/>
  <c r="Q2217" i="1"/>
  <c r="Q2218" i="1"/>
  <c r="Q2219" i="1"/>
  <c r="Q2220" i="1"/>
  <c r="Q2221" i="1"/>
  <c r="Q2222" i="1"/>
  <c r="Q2223" i="1"/>
  <c r="Q2224" i="1"/>
  <c r="B2122" i="1" l="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B2224" i="1" s="1"/>
  <c r="O1987" i="1"/>
  <c r="I1988" i="1"/>
  <c r="J1988" i="1"/>
  <c r="K1988" i="1"/>
  <c r="L1988" i="1"/>
  <c r="M1988" i="1"/>
  <c r="N1988" i="1"/>
  <c r="H1988" i="1"/>
  <c r="B2080" i="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1987" i="1"/>
  <c r="B2066" i="1"/>
  <c r="B2067" i="1" s="1"/>
  <c r="B2068" i="1" s="1"/>
  <c r="B2069" i="1" s="1"/>
  <c r="B2070" i="1" s="1"/>
  <c r="B2071" i="1" s="1"/>
  <c r="B2072" i="1" s="1"/>
  <c r="B2073" i="1" s="1"/>
  <c r="B2074" i="1" s="1"/>
  <c r="B2075" i="1" s="1"/>
  <c r="B2076" i="1" s="1"/>
  <c r="B2077" i="1" s="1"/>
  <c r="B1990" i="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1885" i="1"/>
  <c r="B1981" i="1"/>
  <c r="B1982" i="1" s="1"/>
  <c r="B1973" i="1"/>
  <c r="B1974" i="1" s="1"/>
  <c r="B1975" i="1" s="1"/>
  <c r="B1976" i="1" s="1"/>
  <c r="B1977" i="1" s="1"/>
  <c r="B1978" i="1" s="1"/>
  <c r="B1888" i="1"/>
  <c r="B1889" i="1" s="1"/>
  <c r="B1890" i="1" s="1"/>
  <c r="B1891" i="1" s="1"/>
  <c r="B1892" i="1" s="1"/>
  <c r="B1893" i="1" s="1"/>
  <c r="B1894" i="1" s="1"/>
  <c r="B1895" i="1" s="1"/>
  <c r="B1896" i="1" s="1"/>
  <c r="B1897" i="1" s="1"/>
  <c r="B1898" i="1" s="1"/>
  <c r="B1899" i="1" s="1"/>
  <c r="B1900" i="1" s="1"/>
  <c r="B1901" i="1" s="1"/>
  <c r="B1902" i="1" s="1"/>
  <c r="B1903" i="1" s="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27" i="1" s="1"/>
  <c r="B1928" i="1" s="1"/>
  <c r="B1929" i="1" s="1"/>
  <c r="B1930" i="1" s="1"/>
  <c r="B1931" i="1" s="1"/>
  <c r="B1932" i="1" s="1"/>
  <c r="B1933" i="1" s="1"/>
  <c r="B1934" i="1" s="1"/>
  <c r="B1935" i="1" s="1"/>
  <c r="B1936" i="1" s="1"/>
  <c r="B1937" i="1" s="1"/>
  <c r="B1938" i="1" s="1"/>
  <c r="B1939" i="1" s="1"/>
  <c r="B1940" i="1" s="1"/>
  <c r="B1941" i="1" s="1"/>
  <c r="B1942" i="1" s="1"/>
  <c r="B1943" i="1" s="1"/>
  <c r="B1944" i="1" s="1"/>
  <c r="B1945" i="1" s="1"/>
  <c r="B1946" i="1" s="1"/>
  <c r="B1947" i="1" s="1"/>
  <c r="B1948" i="1" s="1"/>
  <c r="B1949" i="1" s="1"/>
  <c r="B1950" i="1" s="1"/>
  <c r="B1951" i="1" s="1"/>
  <c r="B1952" i="1" s="1"/>
  <c r="B1953" i="1" s="1"/>
  <c r="B1954" i="1" s="1"/>
  <c r="B1955" i="1" s="1"/>
  <c r="B1956" i="1" s="1"/>
  <c r="B1957" i="1" s="1"/>
  <c r="B1958" i="1" s="1"/>
  <c r="B1959" i="1" s="1"/>
  <c r="B1960" i="1" s="1"/>
  <c r="B1961" i="1" s="1"/>
  <c r="B1962" i="1" s="1"/>
  <c r="B1963" i="1" s="1"/>
  <c r="B1964" i="1" s="1"/>
  <c r="B1965" i="1" s="1"/>
  <c r="B1789" i="1"/>
  <c r="B1878" i="1"/>
  <c r="B1879" i="1" s="1"/>
  <c r="B1880" i="1" s="1"/>
  <c r="B1881" i="1" s="1"/>
  <c r="B1882" i="1" s="1"/>
  <c r="B1883" i="1" s="1"/>
  <c r="B1884" i="1" s="1"/>
  <c r="B1792" i="1"/>
  <c r="B1793" i="1" s="1"/>
  <c r="B1794" i="1" s="1"/>
  <c r="B1795" i="1" s="1"/>
  <c r="B1725" i="1"/>
  <c r="B1778" i="1"/>
  <c r="B1779" i="1" s="1"/>
  <c r="B1780" i="1" s="1"/>
  <c r="B1781" i="1" s="1"/>
  <c r="B1782" i="1" s="1"/>
  <c r="B1783" i="1" s="1"/>
  <c r="B1784" i="1" s="1"/>
  <c r="B1785" i="1" s="1"/>
  <c r="B1786" i="1" s="1"/>
  <c r="B1787" i="1" s="1"/>
  <c r="B1788" i="1" s="1"/>
  <c r="B1728" i="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527" i="1"/>
  <c r="B1528" i="1" s="1"/>
  <c r="B1529" i="1" s="1"/>
  <c r="B1530" i="1" s="1"/>
  <c r="B1531" i="1" s="1"/>
  <c r="B1532" i="1" s="1"/>
  <c r="B1533" i="1" s="1"/>
  <c r="B1534" i="1" s="1"/>
  <c r="B1535" i="1" s="1"/>
  <c r="B1536" i="1" s="1"/>
  <c r="B1537" i="1" s="1"/>
  <c r="B1538" i="1" s="1"/>
  <c r="B1539" i="1" s="1"/>
  <c r="B1540" i="1" s="1"/>
  <c r="B1541" i="1" s="1"/>
  <c r="B1542" i="1" s="1"/>
  <c r="B1543" i="1" s="1"/>
  <c r="B1544" i="1" s="1"/>
  <c r="B1545" i="1" s="1"/>
  <c r="B1720" i="1"/>
  <c r="B1721" i="1" s="1"/>
  <c r="B1722" i="1" s="1"/>
  <c r="B1723" i="1" s="1"/>
  <c r="B1724" i="1" s="1"/>
  <c r="I1704" i="1"/>
  <c r="J1704" i="1"/>
  <c r="K1704" i="1"/>
  <c r="L1704" i="1"/>
  <c r="M1704" i="1"/>
  <c r="N1704" i="1"/>
  <c r="O1704" i="1"/>
  <c r="B1706" i="1"/>
  <c r="B1707" i="1" s="1"/>
  <c r="B1708" i="1" s="1"/>
  <c r="B1709" i="1" s="1"/>
  <c r="B1710" i="1" s="1"/>
  <c r="B1711" i="1" s="1"/>
  <c r="B1712" i="1" s="1"/>
  <c r="B1713" i="1" s="1"/>
  <c r="B1714" i="1" s="1"/>
  <c r="B1715" i="1" s="1"/>
  <c r="B1716" i="1" s="1"/>
  <c r="B1717" i="1" s="1"/>
  <c r="B1691" i="1"/>
  <c r="B1692" i="1" s="1"/>
  <c r="B1693" i="1" s="1"/>
  <c r="B1694" i="1" s="1"/>
  <c r="B1695" i="1" s="1"/>
  <c r="B1696" i="1" s="1"/>
  <c r="B1697" i="1" s="1"/>
  <c r="B1796" i="1" l="1"/>
  <c r="B1797" i="1" s="1"/>
  <c r="B1798" i="1" s="1"/>
  <c r="B1799" i="1" s="1"/>
  <c r="B1800" i="1" s="1"/>
  <c r="B1801" i="1" s="1"/>
  <c r="B1802" i="1" s="1"/>
  <c r="B1803" i="1" s="1"/>
  <c r="B1804" i="1" s="1"/>
  <c r="B1805" i="1" s="1"/>
  <c r="B1806" i="1" s="1"/>
  <c r="B1807" i="1" s="1"/>
  <c r="B1808" i="1" s="1"/>
  <c r="B1809" i="1" s="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830" i="1" s="1"/>
  <c r="B1831" i="1" s="1"/>
  <c r="B1832" i="1" s="1"/>
  <c r="B1833" i="1" s="1"/>
  <c r="B1834" i="1" s="1"/>
  <c r="B1835" i="1" s="1"/>
  <c r="B1836" i="1" s="1"/>
  <c r="B1837" i="1" s="1"/>
  <c r="B1838" i="1" s="1"/>
  <c r="B1839" i="1" s="1"/>
  <c r="B1840" i="1" s="1"/>
  <c r="B1841" i="1" s="1"/>
  <c r="B1842" i="1" s="1"/>
  <c r="B1843" i="1" s="1"/>
  <c r="B1844" i="1" s="1"/>
  <c r="B1845" i="1" s="1"/>
  <c r="B1846" i="1" s="1"/>
  <c r="B1847" i="1" s="1"/>
  <c r="B1848" i="1" s="1"/>
  <c r="B1849" i="1" s="1"/>
  <c r="B1850" i="1" s="1"/>
  <c r="B1851" i="1" s="1"/>
  <c r="B1852" i="1" s="1"/>
  <c r="B1853" i="1" s="1"/>
  <c r="B1854" i="1" s="1"/>
  <c r="B1855" i="1" s="1"/>
  <c r="B1856" i="1" s="1"/>
  <c r="B1857" i="1" s="1"/>
  <c r="B1858" i="1" s="1"/>
  <c r="B1859" i="1" s="1"/>
  <c r="B1860" i="1" s="1"/>
  <c r="B1861" i="1" s="1"/>
  <c r="B1862" i="1" s="1"/>
  <c r="B1863" i="1" s="1"/>
  <c r="B1864" i="1" s="1"/>
  <c r="B1865" i="1" s="1"/>
  <c r="B1866" i="1" s="1"/>
  <c r="B1867" i="1" s="1"/>
  <c r="B1868" i="1" s="1"/>
  <c r="B1869" i="1" s="1"/>
  <c r="B1870" i="1" s="1"/>
  <c r="B1871" i="1" s="1"/>
  <c r="B1872" i="1" s="1"/>
  <c r="B1873" i="1" s="1"/>
  <c r="B1874" i="1" s="1"/>
  <c r="B1875" i="1" s="1"/>
  <c r="B1546" i="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O1789" i="1"/>
  <c r="O1885" i="1"/>
  <c r="K1885" i="1"/>
  <c r="H1789" i="1"/>
  <c r="L1789" i="1"/>
  <c r="N1987" i="1"/>
  <c r="J1987" i="1"/>
  <c r="N1725" i="1"/>
  <c r="J1725" i="1"/>
  <c r="M1987" i="1"/>
  <c r="I1987" i="1"/>
  <c r="H1987" i="1"/>
  <c r="L1987" i="1"/>
  <c r="M1885" i="1"/>
  <c r="I1885" i="1"/>
  <c r="K1987" i="1"/>
  <c r="N1789" i="1"/>
  <c r="N1885" i="1"/>
  <c r="J1885" i="1"/>
  <c r="O1725" i="1"/>
  <c r="K1725" i="1"/>
  <c r="H1885" i="1"/>
  <c r="L1885" i="1"/>
  <c r="M1725" i="1"/>
  <c r="I1725" i="1"/>
  <c r="H1725" i="1"/>
  <c r="L1725" i="1"/>
  <c r="M1789" i="1"/>
  <c r="I1789" i="1"/>
  <c r="K1789" i="1"/>
  <c r="J1789" i="1"/>
  <c r="B1767" i="1"/>
  <c r="B1768" i="1" s="1"/>
  <c r="B1769" i="1" s="1"/>
  <c r="B1770" i="1" s="1"/>
  <c r="B1771" i="1" s="1"/>
  <c r="B1772" i="1" s="1"/>
  <c r="B1773" i="1" s="1"/>
  <c r="B1774" i="1" s="1"/>
  <c r="B1775" i="1" s="1"/>
  <c r="B1681" i="1"/>
  <c r="B1682" i="1" s="1"/>
  <c r="B1683" i="1" s="1"/>
  <c r="B1684" i="1" s="1"/>
  <c r="B1685" i="1" s="1"/>
  <c r="B1686" i="1" s="1"/>
  <c r="B1687" i="1" s="1"/>
  <c r="B1688" i="1" s="1"/>
  <c r="B1672" i="1"/>
  <c r="B1673" i="1" s="1"/>
  <c r="B1674" i="1" s="1"/>
  <c r="B1675" i="1" s="1"/>
  <c r="B1676" i="1" s="1"/>
  <c r="B1677" i="1" s="1"/>
  <c r="B1678" i="1" s="1"/>
  <c r="B1666" i="1"/>
  <c r="B1667" i="1" s="1"/>
  <c r="B1668" i="1" s="1"/>
  <c r="B1669" i="1" s="1"/>
  <c r="B1662" i="1" l="1"/>
  <c r="B1663" i="1" s="1"/>
  <c r="B1653" i="1"/>
  <c r="B1654" i="1" s="1"/>
  <c r="B1655" i="1" s="1"/>
  <c r="B1656" i="1" s="1"/>
  <c r="B1657" i="1" s="1"/>
  <c r="B1658" i="1" s="1"/>
  <c r="B1659" i="1" s="1"/>
  <c r="I1648" i="1"/>
  <c r="J1648" i="1"/>
  <c r="K1648" i="1"/>
  <c r="L1648" i="1"/>
  <c r="M1648" i="1"/>
  <c r="N1648" i="1"/>
  <c r="O1648" i="1"/>
  <c r="H1648" i="1"/>
  <c r="B1650" i="1"/>
  <c r="I1615" i="1"/>
  <c r="J1615" i="1"/>
  <c r="K1615" i="1"/>
  <c r="L1615" i="1"/>
  <c r="M1615" i="1"/>
  <c r="N1615" i="1"/>
  <c r="O1615" i="1"/>
  <c r="H1615" i="1"/>
  <c r="B1617" i="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520" i="1"/>
  <c r="B1521" i="1" s="1"/>
  <c r="B1522" i="1" s="1"/>
  <c r="B1523" i="1" s="1"/>
  <c r="B1498" i="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479" i="1"/>
  <c r="B1459" i="1"/>
  <c r="B1460" i="1" s="1"/>
  <c r="B1461" i="1" s="1"/>
  <c r="B1462" i="1" s="1"/>
  <c r="B1463" i="1" s="1"/>
  <c r="B1464" i="1" s="1"/>
  <c r="B1465" i="1" s="1"/>
  <c r="B1466" i="1" s="1"/>
  <c r="B1467" i="1" s="1"/>
  <c r="B1468" i="1" s="1"/>
  <c r="B1469" i="1" s="1"/>
  <c r="B1470" i="1" s="1"/>
  <c r="B1471" i="1" s="1"/>
  <c r="B1472" i="1" s="1"/>
  <c r="B1473" i="1" s="1"/>
  <c r="B1474" i="1" s="1"/>
  <c r="B1475" i="1" s="1"/>
  <c r="B1476" i="1" s="1"/>
  <c r="B1410" i="1"/>
  <c r="B1411" i="1" s="1"/>
  <c r="B1412" i="1" s="1"/>
  <c r="B1413" i="1" s="1"/>
  <c r="B1414" i="1" s="1"/>
  <c r="B1415" i="1" s="1"/>
  <c r="B1416" i="1" s="1"/>
  <c r="B1417" i="1" s="1"/>
  <c r="B1418" i="1" s="1"/>
  <c r="B1419" i="1" s="1"/>
  <c r="B1420" i="1" s="1"/>
  <c r="B1421" i="1" s="1"/>
  <c r="B1422" i="1" s="1"/>
  <c r="B1423" i="1" s="1"/>
  <c r="B1424" i="1" s="1"/>
  <c r="B1425" i="1" s="1"/>
  <c r="B1426" i="1" s="1"/>
  <c r="B1427" i="1" s="1"/>
  <c r="B1428" i="1" s="1"/>
  <c r="B1429" i="1" s="1"/>
  <c r="B1430" i="1" s="1"/>
  <c r="B1431" i="1" s="1"/>
  <c r="B1432" i="1" s="1"/>
  <c r="B1433" i="1" s="1"/>
  <c r="B1434" i="1" s="1"/>
  <c r="B1435" i="1" s="1"/>
  <c r="B1436" i="1" s="1"/>
  <c r="B1437" i="1" s="1"/>
  <c r="B1438" i="1" s="1"/>
  <c r="B1439" i="1" s="1"/>
  <c r="B1440" i="1" s="1"/>
  <c r="B1315" i="1"/>
  <c r="B1316" i="1" s="1"/>
  <c r="B1317" i="1" s="1"/>
  <c r="B1318" i="1" s="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194" i="1"/>
  <c r="I1209" i="1"/>
  <c r="J1209" i="1"/>
  <c r="K1209" i="1"/>
  <c r="L1209" i="1"/>
  <c r="M1209" i="1"/>
  <c r="N1209" i="1"/>
  <c r="O1209" i="1"/>
  <c r="H1209" i="1"/>
  <c r="B1211" i="1"/>
  <c r="B1212" i="1" s="1"/>
  <c r="B1213" i="1" s="1"/>
  <c r="B1214" i="1" s="1"/>
  <c r="B1215" i="1" s="1"/>
  <c r="I1257" i="1"/>
  <c r="J1257" i="1"/>
  <c r="J1256" i="1" s="1"/>
  <c r="K1257" i="1"/>
  <c r="K1256" i="1" s="1"/>
  <c r="L1257" i="1"/>
  <c r="L1256" i="1" s="1"/>
  <c r="M1257" i="1"/>
  <c r="M1256" i="1" s="1"/>
  <c r="N1257" i="1"/>
  <c r="N1256" i="1" s="1"/>
  <c r="O1257" i="1"/>
  <c r="O1256" i="1" s="1"/>
  <c r="H1256" i="1"/>
  <c r="B1259" i="1"/>
  <c r="B1260" i="1" s="1"/>
  <c r="B1261" i="1" s="1"/>
  <c r="B1262" i="1" s="1"/>
  <c r="B1263" i="1" s="1"/>
  <c r="B1264" i="1" s="1"/>
  <c r="B1265" i="1" s="1"/>
  <c r="B1266" i="1" s="1"/>
  <c r="B1267" i="1" s="1"/>
  <c r="B1268" i="1" s="1"/>
  <c r="B1269" i="1" s="1"/>
  <c r="B1270" i="1" s="1"/>
  <c r="B1271" i="1" s="1"/>
  <c r="B1272" i="1" s="1"/>
  <c r="B1273" i="1" s="1"/>
  <c r="B1274" i="1" s="1"/>
  <c r="B1275" i="1" s="1"/>
  <c r="B1276" i="1" s="1"/>
  <c r="B1277" i="1" s="1"/>
  <c r="B1278" i="1" s="1"/>
  <c r="B1279" i="1" s="1"/>
  <c r="B1252" i="1"/>
  <c r="B1253" i="1" s="1"/>
  <c r="B1254" i="1" s="1"/>
  <c r="B1255" i="1" s="1"/>
  <c r="B1218" i="1"/>
  <c r="B1219" i="1" s="1"/>
  <c r="B1220" i="1" s="1"/>
  <c r="B1221" i="1" s="1"/>
  <c r="B1222" i="1" s="1"/>
  <c r="B1223" i="1" s="1"/>
  <c r="B1224" i="1" s="1"/>
  <c r="B1225" i="1" s="1"/>
  <c r="B1226" i="1" s="1"/>
  <c r="B1227" i="1" s="1"/>
  <c r="B1228" i="1" s="1"/>
  <c r="B1229" i="1" s="1"/>
  <c r="B1230" i="1" s="1"/>
  <c r="B1231" i="1" s="1"/>
  <c r="B1232" i="1" s="1"/>
  <c r="B1233" i="1" s="1"/>
  <c r="B1234" i="1" s="1"/>
  <c r="B1117" i="1"/>
  <c r="B1190" i="1"/>
  <c r="B1191" i="1" s="1"/>
  <c r="B1192" i="1" s="1"/>
  <c r="B1193" i="1" s="1"/>
  <c r="H1118" i="1"/>
  <c r="B1182" i="1"/>
  <c r="B1183" i="1" s="1"/>
  <c r="B1184" i="1" s="1"/>
  <c r="B1185" i="1" s="1"/>
  <c r="B1186" i="1" s="1"/>
  <c r="B1187" i="1" s="1"/>
  <c r="I1118" i="1"/>
  <c r="J1118" i="1"/>
  <c r="K1118" i="1"/>
  <c r="L1118" i="1"/>
  <c r="M1118" i="1"/>
  <c r="N1118" i="1"/>
  <c r="O1118" i="1"/>
  <c r="B1120" i="1"/>
  <c r="B1121" i="1" s="1"/>
  <c r="B1122" i="1" s="1"/>
  <c r="B1123" i="1" s="1"/>
  <c r="B1124" i="1" s="1"/>
  <c r="B1125" i="1" s="1"/>
  <c r="B1126" i="1" s="1"/>
  <c r="B1127" i="1" s="1"/>
  <c r="B1128" i="1" s="1"/>
  <c r="B1129" i="1" s="1"/>
  <c r="B1130" i="1" s="1"/>
  <c r="B1131" i="1" s="1"/>
  <c r="B1132" i="1" s="1"/>
  <c r="B1133" i="1" s="1"/>
  <c r="B1134" i="1" s="1"/>
  <c r="B1135" i="1" s="1"/>
  <c r="B1136" i="1" s="1"/>
  <c r="B1137" i="1" s="1"/>
  <c r="B1138" i="1" s="1"/>
  <c r="B1139" i="1" s="1"/>
  <c r="B1140" i="1" s="1"/>
  <c r="B1141" i="1" s="1"/>
  <c r="B1142" i="1" s="1"/>
  <c r="B1143" i="1" s="1"/>
  <c r="B1144" i="1" s="1"/>
  <c r="B1145" i="1" s="1"/>
  <c r="B1146" i="1" s="1"/>
  <c r="B1147" i="1" s="1"/>
  <c r="B1148" i="1" s="1"/>
  <c r="B1149" i="1" s="1"/>
  <c r="B1150" i="1" s="1"/>
  <c r="B1151" i="1" s="1"/>
  <c r="B1152" i="1" s="1"/>
  <c r="B1153" i="1" s="1"/>
  <c r="B1154" i="1" s="1"/>
  <c r="B1155" i="1" s="1"/>
  <c r="B1156" i="1" s="1"/>
  <c r="B1157" i="1" s="1"/>
  <c r="B1158" i="1" s="1"/>
  <c r="B1159" i="1" s="1"/>
  <c r="B1160" i="1" s="1"/>
  <c r="B1161" i="1" s="1"/>
  <c r="B1162" i="1" s="1"/>
  <c r="B1163" i="1" s="1"/>
  <c r="B1164" i="1" s="1"/>
  <c r="B1165" i="1" s="1"/>
  <c r="B1166" i="1" s="1"/>
  <c r="B1167" i="1" s="1"/>
  <c r="B1168" i="1" s="1"/>
  <c r="B1169" i="1" s="1"/>
  <c r="B1170" i="1" s="1"/>
  <c r="B1171" i="1" s="1"/>
  <c r="B1172" i="1" s="1"/>
  <c r="B1173" i="1" s="1"/>
  <c r="B1174" i="1" s="1"/>
  <c r="B1175" i="1" s="1"/>
  <c r="B1176" i="1" s="1"/>
  <c r="B1177" i="1" s="1"/>
  <c r="B1178" i="1" s="1"/>
  <c r="B1179" i="1" s="1"/>
  <c r="H395" i="1" l="1"/>
  <c r="L395" i="1"/>
  <c r="N395" i="1"/>
  <c r="J395" i="1"/>
  <c r="M395" i="1"/>
  <c r="I395" i="1"/>
  <c r="M1614" i="1"/>
  <c r="I1614" i="1"/>
  <c r="O395" i="1"/>
  <c r="K395" i="1"/>
  <c r="O1614" i="1"/>
  <c r="K1614" i="1"/>
  <c r="H1614" i="1"/>
  <c r="L1614" i="1"/>
  <c r="N1614" i="1"/>
  <c r="J1614" i="1"/>
  <c r="I1256" i="1"/>
  <c r="H1194" i="1"/>
  <c r="H1117" i="1"/>
  <c r="B1370" i="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L1117" i="1"/>
  <c r="O1194" i="1"/>
  <c r="K1194" i="1"/>
  <c r="M1194" i="1"/>
  <c r="I1194" i="1"/>
  <c r="L1194" i="1"/>
  <c r="N1194" i="1"/>
  <c r="J1194" i="1"/>
  <c r="N1117" i="1"/>
  <c r="J1117" i="1"/>
  <c r="O1117" i="1"/>
  <c r="K1117" i="1"/>
  <c r="M1117" i="1"/>
  <c r="I1117" i="1"/>
  <c r="B1018" i="1" l="1"/>
  <c r="B1096" i="1"/>
  <c r="B1097" i="1" s="1"/>
  <c r="B1098" i="1" s="1"/>
  <c r="B1099" i="1" s="1"/>
  <c r="B1100" i="1" s="1"/>
  <c r="B1101" i="1" s="1"/>
  <c r="B1077" i="1"/>
  <c r="B1078" i="1" s="1"/>
  <c r="B1079" i="1" s="1"/>
  <c r="B1080" i="1" s="1"/>
  <c r="B1081" i="1" s="1"/>
  <c r="B1082" i="1" s="1"/>
  <c r="B1083" i="1" s="1"/>
  <c r="B1084" i="1" s="1"/>
  <c r="B1085" i="1" s="1"/>
  <c r="B1086" i="1" s="1"/>
  <c r="B1087" i="1" s="1"/>
  <c r="B1088" i="1" s="1"/>
  <c r="B1089" i="1" s="1"/>
  <c r="B1090" i="1" s="1"/>
  <c r="B1091" i="1" s="1"/>
  <c r="B1092" i="1" s="1"/>
  <c r="B1093" i="1" s="1"/>
  <c r="B1021" i="1"/>
  <c r="B1022" i="1" s="1"/>
  <c r="B1023" i="1" s="1"/>
  <c r="B1024" i="1" s="1"/>
  <c r="B1025" i="1" s="1"/>
  <c r="B1026" i="1" s="1"/>
  <c r="B1027" i="1" s="1"/>
  <c r="B1028" i="1" s="1"/>
  <c r="B1029" i="1" s="1"/>
  <c r="B1030" i="1" s="1"/>
  <c r="B1031" i="1" s="1"/>
  <c r="B1032" i="1" s="1"/>
  <c r="H755" i="1"/>
  <c r="B755" i="1"/>
  <c r="I755" i="1"/>
  <c r="J755" i="1"/>
  <c r="K755" i="1"/>
  <c r="L755" i="1"/>
  <c r="M755" i="1"/>
  <c r="N755" i="1"/>
  <c r="O755" i="1"/>
  <c r="B898" i="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1008" i="1" s="1"/>
  <c r="B1009" i="1" s="1"/>
  <c r="B1010" i="1" s="1"/>
  <c r="B1011" i="1" s="1"/>
  <c r="B1012" i="1" s="1"/>
  <c r="B1013" i="1" s="1"/>
  <c r="B1014" i="1" s="1"/>
  <c r="B1015" i="1" s="1"/>
  <c r="B1016" i="1" s="1"/>
  <c r="B1017" i="1" s="1"/>
  <c r="B889" i="1"/>
  <c r="B890" i="1" s="1"/>
  <c r="B891" i="1" s="1"/>
  <c r="B892" i="1" s="1"/>
  <c r="B893" i="1" s="1"/>
  <c r="B894" i="1" s="1"/>
  <c r="B895" i="1" s="1"/>
  <c r="B758" i="1"/>
  <c r="B759" i="1" s="1"/>
  <c r="B760" i="1" s="1"/>
  <c r="B761" i="1" s="1"/>
  <c r="B762" i="1" s="1"/>
  <c r="B763" i="1" s="1"/>
  <c r="B764" i="1" s="1"/>
  <c r="B765" i="1" s="1"/>
  <c r="B766" i="1" s="1"/>
  <c r="B767" i="1" s="1"/>
  <c r="B768" i="1" s="1"/>
  <c r="B865"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678" i="1"/>
  <c r="B742" i="1"/>
  <c r="B743" i="1" s="1"/>
  <c r="B744" i="1" s="1"/>
  <c r="B745" i="1" s="1"/>
  <c r="B746" i="1" s="1"/>
  <c r="B747" i="1" s="1"/>
  <c r="B748" i="1" s="1"/>
  <c r="B749" i="1" s="1"/>
  <c r="B750" i="1" s="1"/>
  <c r="B751" i="1" s="1"/>
  <c r="B752" i="1" s="1"/>
  <c r="B753" i="1" s="1"/>
  <c r="B754" i="1" s="1"/>
  <c r="B681" i="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2" i="1"/>
  <c r="B733" i="1" s="1"/>
  <c r="B734" i="1" s="1"/>
  <c r="B735" i="1" s="1"/>
  <c r="B736" i="1" s="1"/>
  <c r="B1033" i="1" l="1"/>
  <c r="B1034" i="1" s="1"/>
  <c r="B1035" i="1" s="1"/>
  <c r="B1036" i="1" s="1"/>
  <c r="B1037" i="1" s="1"/>
  <c r="B1038" i="1" s="1"/>
  <c r="B1039" i="1" s="1"/>
  <c r="B1040" i="1" s="1"/>
  <c r="B1041" i="1" s="1"/>
  <c r="B1042" i="1" s="1"/>
  <c r="B1043" i="1" s="1"/>
  <c r="B1044" i="1" s="1"/>
  <c r="B1045" i="1" s="1"/>
  <c r="B1046" i="1" s="1"/>
  <c r="B1047" i="1" s="1"/>
  <c r="B1048" i="1" s="1"/>
  <c r="B1049" i="1" s="1"/>
  <c r="B1050" i="1" s="1"/>
  <c r="B1051" i="1" s="1"/>
  <c r="B1052" i="1" s="1"/>
  <c r="B1053" i="1" s="1"/>
  <c r="B1054" i="1" s="1"/>
  <c r="B1055" i="1" s="1"/>
  <c r="B1056" i="1" s="1"/>
  <c r="B1057" i="1" s="1"/>
  <c r="B1058" i="1" s="1"/>
  <c r="B1059" i="1" s="1"/>
  <c r="B1060" i="1" s="1"/>
  <c r="B1061" i="1" s="1"/>
  <c r="B1062" i="1" s="1"/>
  <c r="K1018" i="1"/>
  <c r="N1018" i="1"/>
  <c r="J1018" i="1"/>
  <c r="M1018" i="1"/>
  <c r="I1018" i="1"/>
  <c r="H1018" i="1"/>
  <c r="O1018" i="1"/>
  <c r="L1018" i="1"/>
  <c r="B739" i="1"/>
  <c r="B1063" i="1" l="1"/>
  <c r="B1064" i="1" s="1"/>
  <c r="B1065" i="1" s="1"/>
  <c r="B1066" i="1" s="1"/>
  <c r="B1067" i="1" s="1"/>
  <c r="B1068" i="1" s="1"/>
  <c r="B1069" i="1" s="1"/>
  <c r="B1070" i="1" s="1"/>
  <c r="B1071" i="1" s="1"/>
  <c r="B1072" i="1" s="1"/>
  <c r="B1073" i="1" s="1"/>
  <c r="B1074" i="1" s="1"/>
  <c r="B1102" i="1"/>
  <c r="B1103" i="1" s="1"/>
  <c r="B1104" i="1" s="1"/>
  <c r="B1105" i="1" s="1"/>
  <c r="B1106" i="1" s="1"/>
  <c r="B1107" i="1" s="1"/>
  <c r="B1108" i="1" s="1"/>
  <c r="B1109" i="1" s="1"/>
  <c r="B595" i="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519" i="1"/>
  <c r="B574" i="1"/>
  <c r="B575" i="1" s="1"/>
  <c r="B576" i="1" s="1"/>
  <c r="B577" i="1" s="1"/>
  <c r="B578" i="1" s="1"/>
  <c r="B579" i="1" s="1"/>
  <c r="B580" i="1" s="1"/>
  <c r="B581" i="1" s="1"/>
  <c r="B582" i="1" s="1"/>
  <c r="B583" i="1" s="1"/>
  <c r="B584" i="1" s="1"/>
  <c r="B585" i="1" s="1"/>
  <c r="B586" i="1" s="1"/>
  <c r="B587" i="1" s="1"/>
  <c r="B588" i="1" s="1"/>
  <c r="B589" i="1" s="1"/>
  <c r="B590" i="1" s="1"/>
  <c r="B591" i="1" s="1"/>
  <c r="I520" i="1"/>
  <c r="I519" i="1" s="1"/>
  <c r="J520" i="1"/>
  <c r="J519" i="1" s="1"/>
  <c r="K520" i="1"/>
  <c r="K519" i="1" s="1"/>
  <c r="L520" i="1"/>
  <c r="L519" i="1" s="1"/>
  <c r="M520" i="1"/>
  <c r="M519" i="1" s="1"/>
  <c r="N520" i="1"/>
  <c r="N519" i="1" s="1"/>
  <c r="O520" i="1"/>
  <c r="O519" i="1" s="1"/>
  <c r="B522" i="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477" i="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1110" i="1" l="1"/>
  <c r="B1111" i="1" s="1"/>
  <c r="B1112" i="1" s="1"/>
  <c r="B1113" i="1" s="1"/>
  <c r="B1114" i="1" s="1"/>
  <c r="B1115" i="1" s="1"/>
  <c r="B1116" i="1" s="1"/>
  <c r="H394" i="1" l="1"/>
  <c r="H393" i="1" s="1"/>
  <c r="I394" i="1"/>
  <c r="I393" i="1" s="1"/>
  <c r="I5" i="1" s="1"/>
  <c r="J394" i="1"/>
  <c r="J393" i="1" s="1"/>
  <c r="J5" i="1" s="1"/>
  <c r="K394" i="1"/>
  <c r="K393" i="1" s="1"/>
  <c r="K5" i="1" s="1"/>
  <c r="L394" i="1"/>
  <c r="L393" i="1" s="1"/>
  <c r="L5" i="1" s="1"/>
  <c r="M394" i="1"/>
  <c r="M393" i="1" s="1"/>
  <c r="M5" i="1" s="1"/>
  <c r="N394" i="1"/>
  <c r="N393" i="1" s="1"/>
  <c r="N5" i="1" s="1"/>
  <c r="O394" i="1"/>
  <c r="O393" i="1" s="1"/>
  <c r="O5" i="1" s="1"/>
  <c r="B399" i="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6" i="1" l="1"/>
  <c r="B5" i="1" s="1"/>
  <c r="B350" i="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33" i="1"/>
  <c r="B334" i="1" s="1"/>
  <c r="B335" i="1" s="1"/>
  <c r="B336" i="1" s="1"/>
  <c r="B337" i="1" s="1"/>
  <c r="B338" i="1" s="1"/>
  <c r="B339" i="1" s="1"/>
  <c r="B340" i="1" s="1"/>
  <c r="B341" i="1" s="1"/>
  <c r="B342" i="1" s="1"/>
  <c r="B343" i="1" s="1"/>
  <c r="B344" i="1" s="1"/>
  <c r="B345" i="1" s="1"/>
  <c r="B346" i="1" s="1"/>
  <c r="B347" i="1" s="1"/>
  <c r="B308" i="1"/>
  <c r="B309" i="1" s="1"/>
  <c r="B172" i="1"/>
  <c r="B173" i="1" s="1"/>
  <c r="B174" i="1" s="1"/>
  <c r="B175" i="1" s="1"/>
  <c r="B176" i="1" s="1"/>
  <c r="B177" i="1" s="1"/>
  <c r="B178" i="1" s="1"/>
  <c r="B179" i="1" s="1"/>
  <c r="B180" i="1" s="1"/>
  <c r="B181" i="1" s="1"/>
  <c r="B310" i="1" l="1"/>
  <c r="B311" i="1" s="1"/>
  <c r="B312" i="1" s="1"/>
  <c r="B313" i="1" s="1"/>
  <c r="B314" i="1" s="1"/>
  <c r="B315" i="1" s="1"/>
  <c r="B316" i="1" s="1"/>
  <c r="B317" i="1" s="1"/>
  <c r="B318" i="1" s="1"/>
  <c r="B319" i="1" s="1"/>
  <c r="B320" i="1" s="1"/>
  <c r="B321" i="1" s="1"/>
  <c r="B322" i="1" s="1"/>
  <c r="B323" i="1" s="1"/>
  <c r="B324" i="1" s="1"/>
  <c r="B325" i="1" s="1"/>
  <c r="B326"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l="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A42" i="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H6" i="1"/>
  <c r="H5" i="1" s="1"/>
  <c r="B1480" i="1" l="1"/>
  <c r="B1481" i="1" s="1"/>
  <c r="B1482" i="1" s="1"/>
  <c r="B1483" i="1" s="1"/>
  <c r="B1484" i="1" s="1"/>
  <c r="B1485" i="1" s="1"/>
  <c r="B1486" i="1" s="1"/>
  <c r="B1487" i="1" s="1"/>
  <c r="B1488" i="1" s="1"/>
  <c r="B1489" i="1" s="1"/>
  <c r="B1490" i="1" s="1"/>
  <c r="B1491" i="1" s="1"/>
  <c r="B1492" i="1" s="1"/>
  <c r="B1493" i="1" s="1"/>
  <c r="B1494" i="1" s="1"/>
  <c r="B1495" i="1" s="1"/>
  <c r="B1983" i="1"/>
  <c r="B1984" i="1" s="1"/>
  <c r="B1985" i="1" s="1"/>
  <c r="B1986" i="1" s="1"/>
  <c r="B1197" i="1" l="1"/>
  <c r="B1198" i="1" s="1"/>
  <c r="B1199" i="1" s="1"/>
  <c r="B1200" i="1" s="1"/>
  <c r="B1201" i="1" s="1"/>
  <c r="B1202" i="1" s="1"/>
  <c r="B1203" i="1" s="1"/>
  <c r="B1204" i="1" l="1"/>
  <c r="B1205" i="1" s="1"/>
  <c r="B1206" i="1" s="1"/>
  <c r="B1207" i="1" s="1"/>
  <c r="B1208" i="1" s="1"/>
  <c r="B1237" i="1" l="1"/>
  <c r="B1238" i="1" s="1"/>
  <c r="B1239" i="1" s="1"/>
  <c r="B1240" i="1" s="1"/>
  <c r="B1241" i="1" s="1"/>
  <c r="B1242" i="1" s="1"/>
  <c r="B1243" i="1" l="1"/>
  <c r="B1244" i="1" s="1"/>
  <c r="B1245" i="1" s="1"/>
  <c r="B1246" i="1" s="1"/>
  <c r="B1247" i="1" s="1"/>
  <c r="B1248" i="1" s="1"/>
  <c r="B1249" i="1" s="1"/>
  <c r="B1647" i="1" l="1"/>
  <c r="B182" i="1" l="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7" i="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A171" i="1" l="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6" i="1" s="1"/>
  <c r="A207" i="1" s="1"/>
  <c r="A208" i="1" s="1"/>
  <c r="A209" i="1" l="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7" i="1" s="1"/>
  <c r="A288" i="1" s="1"/>
  <c r="A289" i="1" s="1"/>
  <c r="A290" i="1" s="1"/>
  <c r="A291" i="1" s="1"/>
  <c r="A292" i="1" s="1"/>
  <c r="A293" i="1" s="1"/>
  <c r="A294" i="1" s="1"/>
  <c r="A296" i="1" s="1"/>
  <c r="A297" i="1" s="1"/>
  <c r="A298" i="1" s="1"/>
  <c r="A299" i="1" s="1"/>
  <c r="A300" i="1" l="1"/>
  <c r="A301" i="1" s="1"/>
  <c r="A302" i="1" s="1"/>
  <c r="A303" i="1" s="1"/>
  <c r="A304" i="1" s="1"/>
  <c r="A305" i="1" s="1"/>
  <c r="A307" i="1" s="1"/>
  <c r="A308" i="1" s="1"/>
  <c r="A309" i="1" s="1"/>
  <c r="A310" i="1" l="1"/>
  <c r="A311" i="1" s="1"/>
  <c r="A312" i="1" s="1"/>
  <c r="A313" i="1" s="1"/>
  <c r="A314" i="1" s="1"/>
  <c r="A315" i="1" s="1"/>
  <c r="A316" i="1" s="1"/>
  <c r="A317" i="1" s="1"/>
  <c r="A318" i="1" s="1"/>
  <c r="A319" i="1" s="1"/>
  <c r="A320" i="1" s="1"/>
  <c r="A321" i="1" s="1"/>
  <c r="A322" i="1" s="1"/>
  <c r="A323" i="1" s="1"/>
  <c r="A324" i="1" s="1"/>
  <c r="A325" i="1" s="1"/>
  <c r="A326" i="1" s="1"/>
  <c r="A328" i="1" s="1"/>
  <c r="A329" i="1" s="1"/>
  <c r="A330" i="1" s="1"/>
  <c r="A332" i="1" s="1"/>
  <c r="A333" i="1" s="1"/>
  <c r="A334" i="1" s="1"/>
  <c r="A335" i="1" s="1"/>
  <c r="A336" i="1" s="1"/>
  <c r="A337" i="1" s="1"/>
  <c r="A338" i="1" s="1"/>
  <c r="A339" i="1" s="1"/>
  <c r="A340" i="1" s="1"/>
  <c r="A341" i="1" s="1"/>
  <c r="A342" i="1" s="1"/>
  <c r="A343" i="1" s="1"/>
  <c r="A344" i="1" s="1"/>
  <c r="A345" i="1" s="1"/>
  <c r="A346" i="1" s="1"/>
  <c r="A347" i="1" s="1"/>
  <c r="A349" i="1" l="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8" i="1" l="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3" i="1" l="1"/>
  <c r="A474" i="1" s="1"/>
  <c r="A476" i="1" s="1"/>
  <c r="A477" i="1" s="1"/>
  <c r="A478" i="1" l="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3" i="1" s="1"/>
  <c r="A574" i="1" s="1"/>
  <c r="A575" i="1" s="1"/>
  <c r="A576" i="1" s="1"/>
  <c r="A577" i="1" s="1"/>
  <c r="A578" i="1" s="1"/>
  <c r="A579" i="1" s="1"/>
  <c r="A580" i="1" s="1"/>
  <c r="A581" i="1" s="1"/>
  <c r="A582" i="1" s="1"/>
  <c r="A583" i="1" s="1"/>
  <c r="A584" i="1" s="1"/>
  <c r="A585" i="1" s="1"/>
  <c r="A586" i="1" s="1"/>
  <c r="A587" i="1" s="1"/>
  <c r="A588" i="1" s="1"/>
  <c r="A589" i="1" s="1"/>
  <c r="A590" i="1" s="1"/>
  <c r="A591" i="1" s="1"/>
  <c r="A594" i="1" l="1"/>
  <c r="A595" i="1" s="1"/>
  <c r="A596" i="1" l="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5" i="1" s="1"/>
  <c r="A666" i="1" s="1"/>
  <c r="A667" i="1" l="1"/>
  <c r="A668" i="1" s="1"/>
  <c r="A669" i="1" s="1"/>
  <c r="A670" i="1" s="1"/>
  <c r="A671" i="1" s="1"/>
  <c r="A672" i="1" s="1"/>
  <c r="A673" i="1" s="1"/>
  <c r="A674" i="1" s="1"/>
  <c r="A675" i="1" s="1"/>
  <c r="A676" i="1" s="1"/>
  <c r="A677"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1" i="1" s="1"/>
  <c r="A732" i="1" s="1"/>
  <c r="A733" i="1" s="1"/>
  <c r="A734" i="1" s="1"/>
  <c r="A735" i="1" s="1"/>
  <c r="A736" i="1" s="1"/>
  <c r="A738" i="1" l="1"/>
  <c r="A739" i="1" s="1"/>
  <c r="A741" i="1" s="1"/>
  <c r="A742" i="1" s="1"/>
  <c r="A743" i="1" l="1"/>
  <c r="A744" i="1" s="1"/>
  <c r="A745" i="1" s="1"/>
  <c r="A746" i="1" s="1"/>
  <c r="A747" i="1" s="1"/>
  <c r="A748" i="1" s="1"/>
  <c r="A749" i="1" s="1"/>
  <c r="A750" i="1" s="1"/>
  <c r="A751" i="1" s="1"/>
  <c r="A752" i="1" s="1"/>
  <c r="A753" i="1" s="1"/>
  <c r="A754" i="1" s="1"/>
  <c r="A757" i="1" s="1"/>
  <c r="A758" i="1" s="1"/>
  <c r="A759" i="1" l="1"/>
  <c r="A760" i="1" s="1"/>
  <c r="A761" i="1" s="1"/>
  <c r="A762" i="1" s="1"/>
  <c r="A763" i="1" s="1"/>
  <c r="A764" i="1" s="1"/>
  <c r="A765" i="1" s="1"/>
  <c r="A766" i="1" s="1"/>
  <c r="A767" i="1" s="1"/>
  <c r="A768" i="1" s="1"/>
  <c r="A865"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8" i="1" s="1"/>
  <c r="A889" i="1" s="1"/>
  <c r="A890" i="1" s="1"/>
  <c r="A891" i="1" s="1"/>
  <c r="A892" i="1" s="1"/>
  <c r="A893" i="1" s="1"/>
  <c r="A894" i="1" s="1"/>
  <c r="A895" i="1" s="1"/>
  <c r="A897" i="1" s="1"/>
  <c r="A898" i="1" s="1"/>
  <c r="A899" i="1" s="1"/>
  <c r="A900" i="1" l="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5" i="1" l="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9" i="1" l="1"/>
  <c r="A1120" i="1" s="1"/>
  <c r="A1121" i="1" l="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1" i="1" s="1"/>
  <c r="A1182" i="1" s="1"/>
  <c r="A1183" i="1" s="1"/>
  <c r="A1184" i="1" s="1"/>
  <c r="A1185" i="1" s="1"/>
  <c r="A1186" i="1" s="1"/>
  <c r="A1187" i="1" s="1"/>
  <c r="A1189" i="1" s="1"/>
  <c r="A1190" i="1" s="1"/>
  <c r="A1191" i="1" s="1"/>
  <c r="A1192" i="1" s="1"/>
  <c r="A1193" i="1" s="1"/>
  <c r="A1196" i="1" l="1"/>
  <c r="A1197" i="1" s="1"/>
  <c r="A1198" i="1" s="1"/>
  <c r="A1199" i="1" s="1"/>
  <c r="A1200" i="1" s="1"/>
  <c r="A1201" i="1" s="1"/>
  <c r="A1202" i="1" s="1"/>
  <c r="A1203" i="1" s="1"/>
  <c r="A1204" i="1" s="1"/>
  <c r="A1205" i="1" s="1"/>
  <c r="A1206" i="1" s="1"/>
  <c r="A1207" i="1" s="1"/>
  <c r="A1208" i="1" s="1"/>
  <c r="A1210" i="1" l="1"/>
  <c r="A1211" i="1" s="1"/>
  <c r="A1212" i="1" s="1"/>
  <c r="A1213" i="1" s="1"/>
  <c r="A1214" i="1" s="1"/>
  <c r="A1215" i="1" s="1"/>
  <c r="A1217" i="1" l="1"/>
  <c r="A1218" i="1" s="1"/>
  <c r="A1219" i="1" s="1"/>
  <c r="A1220" i="1" s="1"/>
  <c r="A1221" i="1" s="1"/>
  <c r="A1222" i="1" s="1"/>
  <c r="A1223" i="1" s="1"/>
  <c r="A1224" i="1" s="1"/>
  <c r="A1225" i="1" s="1"/>
  <c r="A1226" i="1" s="1"/>
  <c r="A1227" i="1" s="1"/>
  <c r="A1228" i="1" s="1"/>
  <c r="A1229" i="1" s="1"/>
  <c r="A1230" i="1" s="1"/>
  <c r="A1231" i="1" s="1"/>
  <c r="A1232" i="1" s="1"/>
  <c r="A1233" i="1" s="1"/>
  <c r="A1234" i="1" s="1"/>
  <c r="A1236" i="1" l="1"/>
  <c r="A1237" i="1" s="1"/>
  <c r="A1238" i="1" s="1"/>
  <c r="A1239" i="1" s="1"/>
  <c r="A1240" i="1" s="1"/>
  <c r="A1241" i="1" s="1"/>
  <c r="A1242" i="1" s="1"/>
  <c r="A1243" i="1" s="1"/>
  <c r="A1244" i="1" s="1"/>
  <c r="A1245" i="1" s="1"/>
  <c r="A1246" i="1" s="1"/>
  <c r="A1247" i="1" s="1"/>
  <c r="A1248" i="1" s="1"/>
  <c r="A1249" i="1" s="1"/>
  <c r="A1251" i="1" l="1"/>
  <c r="A1252" i="1" s="1"/>
  <c r="A1253" i="1" s="1"/>
  <c r="A1254" i="1" s="1"/>
  <c r="A1255" i="1" s="1"/>
  <c r="A1258" i="1" l="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1" i="1" l="1"/>
  <c r="A1282" i="1" s="1"/>
  <c r="A1283" i="1" l="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2" i="1" l="1"/>
  <c r="A1443" i="1" s="1"/>
  <c r="A1444" i="1" l="1"/>
  <c r="A1445" i="1" s="1"/>
  <c r="A1446" i="1" s="1"/>
  <c r="A1447" i="1" s="1"/>
  <c r="A1448" i="1" s="1"/>
  <c r="A1449" i="1" s="1"/>
  <c r="A1450" i="1" s="1"/>
  <c r="A1451" i="1" s="1"/>
  <c r="A1452" i="1" s="1"/>
  <c r="A1453" i="1" s="1"/>
  <c r="A1454" i="1" s="1"/>
  <c r="A1455" i="1" s="1"/>
  <c r="A1456" i="1" s="1"/>
  <c r="A1458" i="1" s="1"/>
  <c r="A1459" i="1" s="1"/>
  <c r="A1460" i="1" l="1"/>
  <c r="A1461" i="1" s="1"/>
  <c r="A1462" i="1" s="1"/>
  <c r="A1463" i="1" s="1"/>
  <c r="A1464" i="1" s="1"/>
  <c r="A1465" i="1" s="1"/>
  <c r="A1466" i="1" s="1"/>
  <c r="A1467" i="1" s="1"/>
  <c r="A1468" i="1" s="1"/>
  <c r="A1469" i="1" s="1"/>
  <c r="A1470" i="1" s="1"/>
  <c r="A1471" i="1" s="1"/>
  <c r="A1472" i="1" s="1"/>
  <c r="A1473" i="1" s="1"/>
  <c r="A1474" i="1" s="1"/>
  <c r="A1475" i="1" s="1"/>
  <c r="A1476"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9" i="1" s="1"/>
  <c r="A1520" i="1" s="1"/>
  <c r="A1521" i="1" s="1"/>
  <c r="A1522" i="1" s="1"/>
  <c r="A1523" i="1" s="1"/>
  <c r="A1526" i="1" l="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8" i="1" l="1"/>
  <c r="A1569" i="1" s="1"/>
  <c r="A1570" i="1" l="1"/>
  <c r="A1571" i="1" s="1"/>
  <c r="A1572" i="1" s="1"/>
  <c r="A1573" i="1" s="1"/>
  <c r="A1574" i="1" s="1"/>
  <c r="A1575" i="1" s="1"/>
  <c r="A1576" i="1" s="1"/>
  <c r="A1577" i="1" s="1"/>
  <c r="A1578"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6" i="1" s="1"/>
  <c r="A1617" i="1" s="1"/>
  <c r="A1618" i="1" l="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9" i="1" s="1"/>
  <c r="A1650" i="1" s="1"/>
  <c r="A1652" i="1" s="1"/>
  <c r="A1653" i="1" s="1"/>
  <c r="A1654" i="1" l="1"/>
  <c r="A1655" i="1" s="1"/>
  <c r="A1656" i="1" s="1"/>
  <c r="A1657" i="1" s="1"/>
  <c r="A1658" i="1" s="1"/>
  <c r="A1659" i="1" s="1"/>
  <c r="A1661" i="1" s="1"/>
  <c r="A1662" i="1" s="1"/>
  <c r="A1663" i="1" s="1"/>
  <c r="A1665" i="1" s="1"/>
  <c r="A1666" i="1" s="1"/>
  <c r="A1667" i="1" s="1"/>
  <c r="A1668" i="1" s="1"/>
  <c r="A1669" i="1" s="1"/>
  <c r="A1671" i="1" l="1"/>
  <c r="A1672" i="1" s="1"/>
  <c r="A1673" i="1" l="1"/>
  <c r="A1674" i="1" s="1"/>
  <c r="A1675" i="1" s="1"/>
  <c r="A1676" i="1" s="1"/>
  <c r="A1677" i="1" s="1"/>
  <c r="A1678" i="1" s="1"/>
  <c r="A1680" i="1" s="1"/>
  <c r="A1681" i="1" s="1"/>
  <c r="A1682" i="1" s="1"/>
  <c r="A1683" i="1" s="1"/>
  <c r="A1684" i="1" s="1"/>
  <c r="A1685" i="1" s="1"/>
  <c r="A1686" i="1" s="1"/>
  <c r="A1687" i="1" s="1"/>
  <c r="A1688" i="1" s="1"/>
  <c r="A1690" i="1" s="1"/>
  <c r="A1691" i="1" s="1"/>
  <c r="A1692" i="1" s="1"/>
  <c r="A1693" i="1" s="1"/>
  <c r="A1694" i="1" s="1"/>
  <c r="A1695" i="1" s="1"/>
  <c r="A1696" i="1" s="1"/>
  <c r="A1697" i="1" s="1"/>
  <c r="A1699" i="1" s="1"/>
  <c r="A1700" i="1" s="1"/>
  <c r="A1701" i="1" s="1"/>
  <c r="A1702" i="1" s="1"/>
  <c r="A1703" i="1" s="1"/>
  <c r="A1705" i="1" l="1"/>
  <c r="A1706" i="1" s="1"/>
  <c r="A1707" i="1" l="1"/>
  <c r="A1708" i="1" s="1"/>
  <c r="A1709" i="1" s="1"/>
  <c r="A1710" i="1" s="1"/>
  <c r="A1711" i="1" s="1"/>
  <c r="A1712" i="1" s="1"/>
  <c r="A1713" i="1" s="1"/>
  <c r="A1714" i="1" s="1"/>
  <c r="A1715" i="1" s="1"/>
  <c r="A1716" i="1" s="1"/>
  <c r="A1717" i="1" s="1"/>
  <c r="A1719" i="1" s="1"/>
  <c r="A1720" i="1" s="1"/>
  <c r="A1721" i="1" l="1"/>
  <c r="A1722" i="1" s="1"/>
  <c r="A1723" i="1" s="1"/>
  <c r="A1724"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7" i="1" s="1"/>
  <c r="A1778" i="1" s="1"/>
  <c r="A1779" i="1" s="1"/>
  <c r="A1780" i="1" s="1"/>
  <c r="A1781" i="1" s="1"/>
  <c r="A1782" i="1" s="1"/>
  <c r="A1783" i="1" s="1"/>
  <c r="A1784" i="1" s="1"/>
  <c r="A1785" i="1" s="1"/>
  <c r="A1786" i="1" s="1"/>
  <c r="A1787" i="1" s="1"/>
  <c r="A1788" i="1" s="1"/>
  <c r="A1791" i="1" s="1"/>
  <c r="A1792" i="1" s="1"/>
  <c r="A1793" i="1" s="1"/>
  <c r="A1794" i="1" s="1"/>
  <c r="A1795" i="1" l="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7" i="1" s="1"/>
  <c r="A1878" i="1" s="1"/>
  <c r="A1879" i="1" s="1"/>
  <c r="A1880" i="1" s="1"/>
  <c r="A1881" i="1" s="1"/>
  <c r="A1882" i="1" s="1"/>
  <c r="A1883" i="1" s="1"/>
  <c r="A1884" i="1" s="1"/>
  <c r="A1887" i="1" l="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7" i="1" l="1"/>
  <c r="A1968" i="1" l="1"/>
  <c r="A1969" i="1" l="1"/>
  <c r="A1970" i="1" s="1"/>
  <c r="A1972" i="1" s="1"/>
  <c r="A1973" i="1" s="1"/>
  <c r="A1974" i="1" s="1"/>
  <c r="A1975" i="1" s="1"/>
  <c r="A1976" i="1" s="1"/>
  <c r="A1977" i="1" s="1"/>
  <c r="A1978" i="1" s="1"/>
  <c r="A1980" i="1" s="1"/>
  <c r="A1981" i="1" s="1"/>
  <c r="A1982" i="1" s="1"/>
  <c r="A1983" i="1" s="1"/>
  <c r="A1984" i="1" s="1"/>
  <c r="A1985" i="1" s="1"/>
  <c r="A1986" i="1" s="1"/>
  <c r="A1989" i="1" l="1"/>
  <c r="A1990" i="1" s="1"/>
  <c r="A1991" i="1" s="1"/>
  <c r="A1992" i="1" s="1"/>
  <c r="A1993" i="1" s="1"/>
  <c r="A1994" i="1" s="1"/>
  <c r="A1995" i="1" s="1"/>
  <c r="A1996" i="1" s="1"/>
  <c r="A1997" i="1" s="1"/>
  <c r="A1998" i="1" l="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5" i="1" s="1"/>
  <c r="A2066" i="1" s="1"/>
  <c r="A2067" i="1" s="1"/>
  <c r="A2068" i="1" s="1"/>
  <c r="A2069" i="1" s="1"/>
  <c r="A2070" i="1" s="1"/>
  <c r="A2071" i="1" s="1"/>
  <c r="A2072" i="1" s="1"/>
  <c r="A2073" i="1" s="1"/>
  <c r="A2074" i="1" s="1"/>
  <c r="A2075" i="1" s="1"/>
  <c r="A2076" i="1" s="1"/>
  <c r="A2077"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l="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B2014" i="1" l="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alcChain>
</file>

<file path=xl/sharedStrings.xml><?xml version="1.0" encoding="utf-8"?>
<sst xmlns="http://schemas.openxmlformats.org/spreadsheetml/2006/main" count="8629" uniqueCount="4220">
  <si>
    <t>№ з/п</t>
  </si>
  <si>
    <t>Реєстраційний номер</t>
  </si>
  <si>
    <t>Назва пріоритету</t>
  </si>
  <si>
    <t>Спонсорські кошти</t>
  </si>
  <si>
    <t>Фінансовий внесок громади</t>
  </si>
  <si>
    <t>Нефінансовий внесок громади</t>
  </si>
  <si>
    <t>Вуличне освітлення</t>
  </si>
  <si>
    <t>м. Дрогобич</t>
  </si>
  <si>
    <t>м. Львів</t>
  </si>
  <si>
    <t>м. Самбір</t>
  </si>
  <si>
    <t>м. Трускавець</t>
  </si>
  <si>
    <t>м. Червоноград</t>
  </si>
  <si>
    <t>м. Борислав</t>
  </si>
  <si>
    <t>м. Стрий</t>
  </si>
  <si>
    <t>м. Моршин</t>
  </si>
  <si>
    <t>Бродівський район</t>
  </si>
  <si>
    <t>Буський район</t>
  </si>
  <si>
    <t>№з/п в території</t>
  </si>
  <si>
    <t>Городоцький район</t>
  </si>
  <si>
    <t>Жидачівський район</t>
  </si>
  <si>
    <t>Жовківський район</t>
  </si>
  <si>
    <t>Дрогобицький район</t>
  </si>
  <si>
    <t>Золочівський район</t>
  </si>
  <si>
    <t>Кам'янка-Бузький район</t>
  </si>
  <si>
    <t>Самбірський район</t>
  </si>
  <si>
    <t>Сокальський район</t>
  </si>
  <si>
    <t>Старосамбірський район</t>
  </si>
  <si>
    <t>Стрийський район</t>
  </si>
  <si>
    <t>Турківський район</t>
  </si>
  <si>
    <t>Міста обласного значення</t>
  </si>
  <si>
    <t>Мостиський район</t>
  </si>
  <si>
    <t>Перемишлянський район</t>
  </si>
  <si>
    <t>Пустомитівський район</t>
  </si>
  <si>
    <t>УСЬОГО</t>
  </si>
  <si>
    <t>Гніздичівська ОТГ</t>
  </si>
  <si>
    <t>Ходорівська ОТГ</t>
  </si>
  <si>
    <t>Новострілищанська ОТГ</t>
  </si>
  <si>
    <t>Жовтанецька ОТГ</t>
  </si>
  <si>
    <t>Тростянецька ОТГ</t>
  </si>
  <si>
    <t>Мостиська ОТГ</t>
  </si>
  <si>
    <t>Судововишнянська ОТГ</t>
  </si>
  <si>
    <t>Шегинівська ОТГ</t>
  </si>
  <si>
    <t>Давидівська ОТГ</t>
  </si>
  <si>
    <t>Бісковицька ОТГ</t>
  </si>
  <si>
    <t>Вільшаницька ОТГ</t>
  </si>
  <si>
    <t>Нижанковицька ОТГ</t>
  </si>
  <si>
    <t>Новоміська ОТГ</t>
  </si>
  <si>
    <t>Міженецька ОТГ</t>
  </si>
  <si>
    <t>тис. грн</t>
  </si>
  <si>
    <t>Школи</t>
  </si>
  <si>
    <t>смт Рудно</t>
  </si>
  <si>
    <t>м Винники</t>
  </si>
  <si>
    <t>Ініціативна група школи</t>
  </si>
  <si>
    <t xml:space="preserve">Ініціативна група НВК </t>
  </si>
  <si>
    <t>Ініціативна група</t>
  </si>
  <si>
    <t>Брюховицька селищна рада</t>
  </si>
  <si>
    <t>Впровадження заходів енергозбереження та енергоефективності будівлі СЗШ № 92 м. Львова. Заміна вікон в приміщеннях</t>
  </si>
  <si>
    <t>ГО "Затишне місто"</t>
  </si>
  <si>
    <t>Охорона здоров'я</t>
  </si>
  <si>
    <t>Ініціативна група лікарні</t>
  </si>
  <si>
    <t xml:space="preserve">Ініціативна група </t>
  </si>
  <si>
    <t>Культура</t>
  </si>
  <si>
    <t xml:space="preserve">ГО </t>
  </si>
  <si>
    <t>Інші пріоритети</t>
  </si>
  <si>
    <t>Капітальний ремонт зупинок громадського транспорту в смт. Брюховичі Львівської області</t>
  </si>
  <si>
    <t>Заклади дошкільної освіти</t>
  </si>
  <si>
    <t>Ініціативна група ДНЗ</t>
  </si>
  <si>
    <t>Ініціативна група ДНЗ №144</t>
  </si>
  <si>
    <t xml:space="preserve">Загальний вартість проекту </t>
  </si>
  <si>
    <t>Кошти обласного бюджету</t>
  </si>
  <si>
    <t>Кошти районного бюджету</t>
  </si>
  <si>
    <t>Кошти базового бюджету</t>
  </si>
  <si>
    <t>Кошти ОТГ</t>
  </si>
  <si>
    <t>Ініціативна група Бориславської державної гімназії</t>
  </si>
  <si>
    <t>смт Східниця</t>
  </si>
  <si>
    <t>Ініціативна група з учасників бойових дій в зоні проведення АТО</t>
  </si>
  <si>
    <t xml:space="preserve">Ініціативна група ДЮСШ </t>
  </si>
  <si>
    <t>Ініціативна група ДНЗ № 20</t>
  </si>
  <si>
    <t>Ініціативна група Дрогобицької дитячої музичної школи № 2</t>
  </si>
  <si>
    <t>Ініціативна група ЗОШ № 17</t>
  </si>
  <si>
    <t>Ініціативна група ЗОШ І-ІІІ ступенів №3</t>
  </si>
  <si>
    <t>Відділ освіти</t>
  </si>
  <si>
    <t>Ініціативна група ЗОШ № 9</t>
  </si>
  <si>
    <t>Ініціативна група ЗОШ І-ІІІ ступенів №5</t>
  </si>
  <si>
    <t>м Стебник</t>
  </si>
  <si>
    <t>м Дрогобич</t>
  </si>
  <si>
    <t>Капітальний ремонт даху ЗОШ І-ІІ ступенів №8 м.Дрогобича</t>
  </si>
  <si>
    <t xml:space="preserve">Ініціативна група працівників Дрогобицького ліцею </t>
  </si>
  <si>
    <t>Ралівська сільська рада</t>
  </si>
  <si>
    <t>Моршинська міська рада</t>
  </si>
  <si>
    <t>Управління соціально-гуманітарної політики Моршинської міської ради</t>
  </si>
  <si>
    <t>Капітальний ремонт: заміна вікон на енергозберігаючі в Новороздільській ЗОШ № 3 в м. Новий Розділ Львівської області</t>
  </si>
  <si>
    <t>Відділ освіти виконавчого комітету Самбірської міської ради</t>
  </si>
  <si>
    <t>Відділ культури виконавчого комітету Самбірської міської ради</t>
  </si>
  <si>
    <t>Ініціативна група ОСББ</t>
  </si>
  <si>
    <t>Відділ освіти Трускавецької міської ради</t>
  </si>
  <si>
    <t>Трускавецька міська рада</t>
  </si>
  <si>
    <t>Відділ культури Трускавецької міської ради</t>
  </si>
  <si>
    <t>Ініціативна група батьківської громади</t>
  </si>
  <si>
    <t xml:space="preserve">Ініціативна група Червоноградської гімназії </t>
  </si>
  <si>
    <t>м Соснівка</t>
  </si>
  <si>
    <t>Ініціативна група ЧЗШ №4</t>
  </si>
  <si>
    <t>Червоноградська міська рада</t>
  </si>
  <si>
    <t>Ініціативна група Червоноградської дитячої школи мистецтв</t>
  </si>
  <si>
    <t>Ініціативна група Народного дому</t>
  </si>
  <si>
    <t xml:space="preserve">Ініціативна група батьків </t>
  </si>
  <si>
    <t>Капітальний ремонт будівлі БДЮТЧ (заміна вікон на енергозберігаючі) по вул. Миру 5, в м.Червонограді, Львівської області</t>
  </si>
  <si>
    <t xml:space="preserve">Ініціативна група ДНЗ </t>
  </si>
  <si>
    <t>м Гірник</t>
  </si>
  <si>
    <t>Ініціативна група НВК</t>
  </si>
  <si>
    <t>с Маркопіль</t>
  </si>
  <si>
    <t>м Броди</t>
  </si>
  <si>
    <t>с Звижень</t>
  </si>
  <si>
    <t>с Гаї</t>
  </si>
  <si>
    <t>Ініціативна група Черницького НВК</t>
  </si>
  <si>
    <t>с Черниця</t>
  </si>
  <si>
    <t>с Конюшків</t>
  </si>
  <si>
    <t>с Суходоли</t>
  </si>
  <si>
    <t>смт Підкамінь</t>
  </si>
  <si>
    <t>с Попівці</t>
  </si>
  <si>
    <t>Ініціативна група Гаї-Дітковецького НВК</t>
  </si>
  <si>
    <t>с Гаї-Дітковецькі</t>
  </si>
  <si>
    <t>с Ясенів</t>
  </si>
  <si>
    <t>с Пониковиця</t>
  </si>
  <si>
    <t>с Пониква</t>
  </si>
  <si>
    <t>с Суховоля</t>
  </si>
  <si>
    <t>Ініціативна група Дуб'євського НВК</t>
  </si>
  <si>
    <t>с Дуб'є</t>
  </si>
  <si>
    <t>Ініціативна група Голосковицького НВК</t>
  </si>
  <si>
    <t>с Голосковичі</t>
  </si>
  <si>
    <t>с Паликорови</t>
  </si>
  <si>
    <t>с Микити</t>
  </si>
  <si>
    <t>с Бордуляки</t>
  </si>
  <si>
    <t>с Королівка</t>
  </si>
  <si>
    <t>Пеняківська сільська рада</t>
  </si>
  <si>
    <t>с Чепелі</t>
  </si>
  <si>
    <t>Суховільська сільська рада</t>
  </si>
  <si>
    <t>Батьківська сільська рада</t>
  </si>
  <si>
    <t>с Батьків</t>
  </si>
  <si>
    <t>Ініціативна група КЗДО с. Лешнів</t>
  </si>
  <si>
    <t>с Лешнів</t>
  </si>
  <si>
    <t>Наквашанська сільська рада</t>
  </si>
  <si>
    <t>м Буськ</t>
  </si>
  <si>
    <t>с Новий Милятин</t>
  </si>
  <si>
    <t>с Боложинів</t>
  </si>
  <si>
    <t>с Полтва</t>
  </si>
  <si>
    <t>смт Олесько</t>
  </si>
  <si>
    <t>с Яблунівка</t>
  </si>
  <si>
    <t>с Ріпнів</t>
  </si>
  <si>
    <t>с Топорів</t>
  </si>
  <si>
    <t>с Купче</t>
  </si>
  <si>
    <t xml:space="preserve">Ініціативна група с. Вербляни </t>
  </si>
  <si>
    <t>с Вербляни</t>
  </si>
  <si>
    <t>Ініціативна група бібліотеки</t>
  </si>
  <si>
    <t>с Грабова</t>
  </si>
  <si>
    <t>Чанизька сільська рада</t>
  </si>
  <si>
    <t>с Чаниж</t>
  </si>
  <si>
    <t>с Задвір'я</t>
  </si>
  <si>
    <t>с Ракобовти</t>
  </si>
  <si>
    <t>с Заводське</t>
  </si>
  <si>
    <t>Боложинівська сільська рада</t>
  </si>
  <si>
    <t>с Переволочна</t>
  </si>
  <si>
    <t xml:space="preserve">Благодійний фонд підтримки та розвитку громади с. Побужани </t>
  </si>
  <si>
    <t>с Побужани</t>
  </si>
  <si>
    <t>с Добряни</t>
  </si>
  <si>
    <t>м Городок</t>
  </si>
  <si>
    <t>Ініціативна група Бартатівського НВК</t>
  </si>
  <si>
    <t>с Бартатів</t>
  </si>
  <si>
    <t>с Переможне</t>
  </si>
  <si>
    <t>с Шоломиничі</t>
  </si>
  <si>
    <t>с Нове Село</t>
  </si>
  <si>
    <t>с Заверешиця</t>
  </si>
  <si>
    <t>Ініціативна група Березецької ЗОШ І-ІІІ ст.</t>
  </si>
  <si>
    <t>с Березець</t>
  </si>
  <si>
    <t>Ініціативна група Градівської ЗОШ</t>
  </si>
  <si>
    <t>с Градівка</t>
  </si>
  <si>
    <t>с Мавковичі</t>
  </si>
  <si>
    <t>м Комарно</t>
  </si>
  <si>
    <t>Ініціативна група Угрівського НВК</t>
  </si>
  <si>
    <t>с Угри</t>
  </si>
  <si>
    <t>с Бучали</t>
  </si>
  <si>
    <t>Ініціативна група Керницького НВК</t>
  </si>
  <si>
    <t>с Керниця</t>
  </si>
  <si>
    <t>с Мильчиці</t>
  </si>
  <si>
    <t>Реконструкція Народного дому в с. Братковичі по вул. Шкільна,15 Городоцького району Львівської області</t>
  </si>
  <si>
    <t>Братковицька сільська рада</t>
  </si>
  <si>
    <t>с Братковичі</t>
  </si>
  <si>
    <t>Відділ культури Городоцької РДА</t>
  </si>
  <si>
    <t>с Речичани</t>
  </si>
  <si>
    <t>с Путятичі</t>
  </si>
  <si>
    <t>Ініціативна група мешканців</t>
  </si>
  <si>
    <t>с Тучапи</t>
  </si>
  <si>
    <t>с Грімне</t>
  </si>
  <si>
    <t>с Долиняни</t>
  </si>
  <si>
    <t>с Дроздовичі</t>
  </si>
  <si>
    <t>Ініціативна група ДНЗ №1 м. Комарно</t>
  </si>
  <si>
    <t>с Підзвіринець</t>
  </si>
  <si>
    <t>Ініціативна група ДНЗ №2</t>
  </si>
  <si>
    <t>Ініціативна група с.Керниця</t>
  </si>
  <si>
    <t>с Вовчухи</t>
  </si>
  <si>
    <t>Великолюбінська ОТГ</t>
  </si>
  <si>
    <t>Території району, що не входять в ОТГ</t>
  </si>
  <si>
    <t>смт Великий Любінь</t>
  </si>
  <si>
    <t>с Бірче</t>
  </si>
  <si>
    <t>с Поріччя Задвірне</t>
  </si>
  <si>
    <t>с Коропуж</t>
  </si>
  <si>
    <t>с Малий Любінь</t>
  </si>
  <si>
    <t>Ініціативна група Малого Любіня</t>
  </si>
  <si>
    <t>с Хишевичі</t>
  </si>
  <si>
    <t>Довжанська сільська рада</t>
  </si>
  <si>
    <t>с Довге</t>
  </si>
  <si>
    <t>с Снятинка</t>
  </si>
  <si>
    <t>с Літиня</t>
  </si>
  <si>
    <t>Унятицька сільська рада</t>
  </si>
  <si>
    <t>с Унятичі</t>
  </si>
  <si>
    <t>с Доброгостів</t>
  </si>
  <si>
    <t xml:space="preserve">Опаківська сільська рада </t>
  </si>
  <si>
    <t>с Опака</t>
  </si>
  <si>
    <t>Опаківська сільська рада</t>
  </si>
  <si>
    <t>Меденицька селищна рада</t>
  </si>
  <si>
    <t>смт Меденичі</t>
  </si>
  <si>
    <t>с Попелі</t>
  </si>
  <si>
    <t>Довжанська Гірська сільська рада</t>
  </si>
  <si>
    <t>с Уличне</t>
  </si>
  <si>
    <t>с Верхні Гаї</t>
  </si>
  <si>
    <t xml:space="preserve">Болехівська сільська рада </t>
  </si>
  <si>
    <t>с Болехівці</t>
  </si>
  <si>
    <t>Залокотська сільська рада</t>
  </si>
  <si>
    <t>с Залокоть</t>
  </si>
  <si>
    <t xml:space="preserve">Попелівська сільська рада </t>
  </si>
  <si>
    <t>с Опори</t>
  </si>
  <si>
    <t>с Нагуєвичі</t>
  </si>
  <si>
    <t>с Бистриця-Гірська</t>
  </si>
  <si>
    <t>с Раневичі</t>
  </si>
  <si>
    <t>с Летня</t>
  </si>
  <si>
    <t>с Вороблевичі</t>
  </si>
  <si>
    <t>с Уріж</t>
  </si>
  <si>
    <t>смт Підбуж</t>
  </si>
  <si>
    <t>с Ролів</t>
  </si>
  <si>
    <t>Грушівська сільська рада</t>
  </si>
  <si>
    <t>с Грушів</t>
  </si>
  <si>
    <t>с Винники</t>
  </si>
  <si>
    <t>Нижньогаївська сільська рада</t>
  </si>
  <si>
    <t>с Нижні Гаї</t>
  </si>
  <si>
    <t>с Медвежа</t>
  </si>
  <si>
    <t>Підбузька селищна рада</t>
  </si>
  <si>
    <t>Вороблевицька сільська рада</t>
  </si>
  <si>
    <t>с Ріпчиці</t>
  </si>
  <si>
    <t>Снятинська сільська рада</t>
  </si>
  <si>
    <t>Михайлевицька сільська рада</t>
  </si>
  <si>
    <t>с Михайлевичі</t>
  </si>
  <si>
    <t>Ролівська сільська рада</t>
  </si>
  <si>
    <t>Доброгостівська сільська рада</t>
  </si>
  <si>
    <t>Нагуєвицька сільська рада</t>
  </si>
  <si>
    <t>смт Нові Стрілища</t>
  </si>
  <si>
    <t>Новострілищанська селищна рада</t>
  </si>
  <si>
    <t>смт Гніздичів</t>
  </si>
  <si>
    <t>с Лівчиці</t>
  </si>
  <si>
    <t>с Бережниця</t>
  </si>
  <si>
    <t xml:space="preserve">Ініціативна група Жидачівського НВК </t>
  </si>
  <si>
    <t>м Жидачів</t>
  </si>
  <si>
    <t>Ініціативна група смт. Журавна</t>
  </si>
  <si>
    <t>смт Журавно</t>
  </si>
  <si>
    <t>с Володимирці</t>
  </si>
  <si>
    <t>Ініціативна група с.Сулятичі</t>
  </si>
  <si>
    <t>с Сулятичі</t>
  </si>
  <si>
    <t>с Дем'янка-Лісна</t>
  </si>
  <si>
    <t>Ініціативна група смт.Журавно</t>
  </si>
  <si>
    <t xml:space="preserve">Ініціативна група Зарічанської ЗОШ </t>
  </si>
  <si>
    <t>с Заріччя</t>
  </si>
  <si>
    <t>с Заболотівці</t>
  </si>
  <si>
    <t>с Соколівка</t>
  </si>
  <si>
    <t>с Млиниська</t>
  </si>
  <si>
    <t>с Тейсарів</t>
  </si>
  <si>
    <t>с Дубравка</t>
  </si>
  <si>
    <t>с Чертіж</t>
  </si>
  <si>
    <t>Облазницька сільська рада</t>
  </si>
  <si>
    <t>Млиниська сільська рада</t>
  </si>
  <si>
    <t>Вільховецька сільська рада</t>
  </si>
  <si>
    <t>с Чорний Острів</t>
  </si>
  <si>
    <t>с Грусятичі</t>
  </si>
  <si>
    <t>м Ходорів</t>
  </si>
  <si>
    <t xml:space="preserve">Ініціативна група с. Молодинче </t>
  </si>
  <si>
    <t>с Молодинче</t>
  </si>
  <si>
    <t>Ініціативна група Жирівського старостинського округу</t>
  </si>
  <si>
    <t>с Загірочко</t>
  </si>
  <si>
    <t>с Бортники</t>
  </si>
  <si>
    <t>с Добрівляни</t>
  </si>
  <si>
    <t>м Дубляни</t>
  </si>
  <si>
    <t>м Рава-Руська</t>
  </si>
  <si>
    <t>м Жовква</t>
  </si>
  <si>
    <t>с Сулимів</t>
  </si>
  <si>
    <t>с Гійче</t>
  </si>
  <si>
    <t>с Добросин</t>
  </si>
  <si>
    <t>Відділ освіти Жовківської РДА</t>
  </si>
  <si>
    <t>с Волиця</t>
  </si>
  <si>
    <t>с Туринка</t>
  </si>
  <si>
    <t>с Смереків</t>
  </si>
  <si>
    <t>с Глинськ</t>
  </si>
  <si>
    <t>с Синьковичі</t>
  </si>
  <si>
    <t>с В'язова</t>
  </si>
  <si>
    <t>с Річки</t>
  </si>
  <si>
    <t>с Нова Кам'янка</t>
  </si>
  <si>
    <t>с Стронятин</t>
  </si>
  <si>
    <t>с Липник</t>
  </si>
  <si>
    <t>с Мокротин</t>
  </si>
  <si>
    <t>Ініціативна група Боянецької ЗШ</t>
  </si>
  <si>
    <t>с Боянець</t>
  </si>
  <si>
    <t>с Деревня</t>
  </si>
  <si>
    <t>с Бишків</t>
  </si>
  <si>
    <t>с Лавриків</t>
  </si>
  <si>
    <t>с Сопошин</t>
  </si>
  <si>
    <t>с Нова Скварява</t>
  </si>
  <si>
    <t>с Воля-Висоцька</t>
  </si>
  <si>
    <t>с Зашків</t>
  </si>
  <si>
    <t>с Потелич</t>
  </si>
  <si>
    <t>с Гребінці</t>
  </si>
  <si>
    <t>с Артасів</t>
  </si>
  <si>
    <t xml:space="preserve">Староскварявська сільська рада </t>
  </si>
  <si>
    <t>с Стара Скварява</t>
  </si>
  <si>
    <t>с Зіболки</t>
  </si>
  <si>
    <t>Зіболківська сільська рада</t>
  </si>
  <si>
    <t>с Любеля</t>
  </si>
  <si>
    <t>Ініціативна група Жовківської ЗОШ №2</t>
  </si>
  <si>
    <t>с Замочок</t>
  </si>
  <si>
    <t>с Хитрейки</t>
  </si>
  <si>
    <t>с Гряда</t>
  </si>
  <si>
    <t>Реконструкція будинку сільської ради під лікарську амбулаторію по вул. Шкільній, 2 в с. Гійче Жовківського району Львівської області</t>
  </si>
  <si>
    <t xml:space="preserve">Гійченська сільська рада </t>
  </si>
  <si>
    <t>Відділ культури і туризму Жовківської РДА</t>
  </si>
  <si>
    <t>с Пирятин</t>
  </si>
  <si>
    <t>смт Куликів</t>
  </si>
  <si>
    <t>с Пили</t>
  </si>
  <si>
    <t>с Крехів</t>
  </si>
  <si>
    <t>с Костеїв</t>
  </si>
  <si>
    <t>с Воля-Гомулецька</t>
  </si>
  <si>
    <t>Мокротинська сільська рада</t>
  </si>
  <si>
    <t>Ініціативна група Смереківської сільської ради</t>
  </si>
  <si>
    <t>с Звертів</t>
  </si>
  <si>
    <t>Закупівля та встановлення дитячого майданчика в с. Деревня Жовківського району Львівської області</t>
  </si>
  <si>
    <t>ГО "Михайлівське товариство"</t>
  </si>
  <si>
    <t xml:space="preserve">Бишківська сільська рада </t>
  </si>
  <si>
    <t>Ініціативна група ДНЗ с. Мацошин</t>
  </si>
  <si>
    <t>с Мацошин</t>
  </si>
  <si>
    <t>Новоскварявська сільська рада</t>
  </si>
  <si>
    <t>Жовківська міська рада</t>
  </si>
  <si>
    <t xml:space="preserve">Мацошинська сільська рада </t>
  </si>
  <si>
    <t>Туринківська сільська рада</t>
  </si>
  <si>
    <t>Реконструкція вуличного освітлення Бишківської сільської ради по вул. Грушевського, вул. І. Франка в с. Боброїди  Жовківського району Львівської області</t>
  </si>
  <si>
    <t>Бишківська сільська рада</t>
  </si>
  <si>
    <t>с Боброїди</t>
  </si>
  <si>
    <t>Глинська сільська рада</t>
  </si>
  <si>
    <t>Гійченська сільська рада</t>
  </si>
  <si>
    <t>Магерівська ОТГ</t>
  </si>
  <si>
    <t>Магерівська селищна рада</t>
  </si>
  <si>
    <t>с Монастирок</t>
  </si>
  <si>
    <t>с Кам'яна Гора</t>
  </si>
  <si>
    <t>с Зубейки</t>
  </si>
  <si>
    <t>с Замок</t>
  </si>
  <si>
    <t>с Думичі</t>
  </si>
  <si>
    <t>с Погарисько</t>
  </si>
  <si>
    <t>Ініціативна група Золочівського економічного ліцею</t>
  </si>
  <si>
    <t>м Золочів</t>
  </si>
  <si>
    <t>с Зозулі</t>
  </si>
  <si>
    <t>с Шпиколоси</t>
  </si>
  <si>
    <t>с Заставне</t>
  </si>
  <si>
    <t>с Куровичі</t>
  </si>
  <si>
    <t>с Червоне</t>
  </si>
  <si>
    <t>с Сновичі</t>
  </si>
  <si>
    <t>с Гологори</t>
  </si>
  <si>
    <t>с Сасів</t>
  </si>
  <si>
    <t>Струтинська сільська рада</t>
  </si>
  <si>
    <t>с Струтин</t>
  </si>
  <si>
    <t xml:space="preserve">Ремезівцівська сільська рада </t>
  </si>
  <si>
    <t>с Ремезівці</t>
  </si>
  <si>
    <t>Гончарівська сільська рада</t>
  </si>
  <si>
    <t>с Гончарівка</t>
  </si>
  <si>
    <t>Відділ культури та туризму РДА</t>
  </si>
  <si>
    <t>с Білий Камінь</t>
  </si>
  <si>
    <t>Полянська сільська рада</t>
  </si>
  <si>
    <t>с Красносільці</t>
  </si>
  <si>
    <t xml:space="preserve">Золочівська міська рада </t>
  </si>
  <si>
    <t>Глинянська міська рада</t>
  </si>
  <si>
    <t>м Глиняни</t>
  </si>
  <si>
    <t>Золочівська міська рада</t>
  </si>
  <si>
    <t>Вороняцька сільська рада</t>
  </si>
  <si>
    <t>с Вороняки</t>
  </si>
  <si>
    <t>Сновицька сільська рада</t>
  </si>
  <si>
    <t>Будівництво площадок під сміттєві контейнери (з влаштуванням гідроізоляційної плівки для захисту ґрунту від побутових відходів) в м. Золочів Львівської області</t>
  </si>
  <si>
    <t xml:space="preserve">Сасівська сільська рада </t>
  </si>
  <si>
    <t>Ремезівцівська сільська рада</t>
  </si>
  <si>
    <t xml:space="preserve">Підгородненська сільська рада </t>
  </si>
  <si>
    <t>с Підгородне</t>
  </si>
  <si>
    <t>Назва проекту</t>
  </si>
  <si>
    <t>Відділ освіти Кам’янка-Бузької РДА</t>
  </si>
  <si>
    <t>с Вислобоки</t>
  </si>
  <si>
    <t>с Деревляни</t>
  </si>
  <si>
    <t>ГО "Кам’янка-Бузька Агенція розвитку малого та середнього бізнесу"</t>
  </si>
  <si>
    <t>с Сілець</t>
  </si>
  <si>
    <t>с Полонична</t>
  </si>
  <si>
    <t>Відділ освіти  Кам’янка-Бузької РДА</t>
  </si>
  <si>
    <t>с Стрептів</t>
  </si>
  <si>
    <t>ГО "Агенція місцевого економічного розвитку Кам'янка-Бузького району"</t>
  </si>
  <si>
    <t>смт Добротвір</t>
  </si>
  <si>
    <t>с Старий Добротвір</t>
  </si>
  <si>
    <t>с Ременів</t>
  </si>
  <si>
    <t>с Банюнин</t>
  </si>
  <si>
    <t>Убинівська сільська рада</t>
  </si>
  <si>
    <t>с Убині</t>
  </si>
  <si>
    <t>Великосілківська сільська рада</t>
  </si>
  <si>
    <t>смт Новий Яричів</t>
  </si>
  <si>
    <t>с Спас</t>
  </si>
  <si>
    <t>Банюнинська сільська рада</t>
  </si>
  <si>
    <t>с Незнанів</t>
  </si>
  <si>
    <t>с Великосілки</t>
  </si>
  <si>
    <t>Ременівська сільська рада</t>
  </si>
  <si>
    <t>Жовтанецька сільська рада</t>
  </si>
  <si>
    <t>с Жовтанці</t>
  </si>
  <si>
    <t>с Новий Став</t>
  </si>
  <si>
    <t>с Горпин</t>
  </si>
  <si>
    <t>с Честині</t>
  </si>
  <si>
    <t>с Велике Колодно</t>
  </si>
  <si>
    <t>с Вирів</t>
  </si>
  <si>
    <t>Кам'янка-Бузька ОТГ</t>
  </si>
  <si>
    <t>с Зубів Міст</t>
  </si>
  <si>
    <t>с Батятичі</t>
  </si>
  <si>
    <t>с Сокіл</t>
  </si>
  <si>
    <t>с Тадані</t>
  </si>
  <si>
    <t>с Руда-Сілецька</t>
  </si>
  <si>
    <t>с Руда</t>
  </si>
  <si>
    <t>с Забужжя</t>
  </si>
  <si>
    <t>с Гайок</t>
  </si>
  <si>
    <t>Миколаївський район</t>
  </si>
  <si>
    <t>Відділ культури Миколаївської РДА</t>
  </si>
  <si>
    <t>с Київець</t>
  </si>
  <si>
    <t>с Дроговиж</t>
  </si>
  <si>
    <t>с Більче</t>
  </si>
  <si>
    <t>с Гірське</t>
  </si>
  <si>
    <t>Ініціативна група Миколаївської гімназії</t>
  </si>
  <si>
    <t>м Миколаїв</t>
  </si>
  <si>
    <t>Відділ освіти Миколаївської РДА</t>
  </si>
  <si>
    <t>с Криниця</t>
  </si>
  <si>
    <t>с Новосілки-Опарські</t>
  </si>
  <si>
    <t>с Держів</t>
  </si>
  <si>
    <t>с Тужанівці</t>
  </si>
  <si>
    <t xml:space="preserve">Ініціативна група Рудниківського НВК </t>
  </si>
  <si>
    <t>с Рудники</t>
  </si>
  <si>
    <t>с Колодруби</t>
  </si>
  <si>
    <t>с Велика Горожанна</t>
  </si>
  <si>
    <t>смт Розділ</t>
  </si>
  <si>
    <t>с Мала Горожанна</t>
  </si>
  <si>
    <t>с Березина</t>
  </si>
  <si>
    <t>с Устя</t>
  </si>
  <si>
    <t>Держівська сільська рада</t>
  </si>
  <si>
    <t>Роздільська селищна рада</t>
  </si>
  <si>
    <t>Київецька сільська рада</t>
  </si>
  <si>
    <t>Дроговизька сільська рада</t>
  </si>
  <si>
    <t>с Підгірці</t>
  </si>
  <si>
    <t>с Раделичі</t>
  </si>
  <si>
    <t>Колодрубівська сільська рада</t>
  </si>
  <si>
    <t>Ініціативна група  с. Березина</t>
  </si>
  <si>
    <t>Капітальний ремонт: благоустрій території сільського кладовища в с. Березина Миколаївського району Львівської області</t>
  </si>
  <si>
    <t>Горішненська сільська рада</t>
  </si>
  <si>
    <t>с Горішнє</t>
  </si>
  <si>
    <t>с Пісочна</t>
  </si>
  <si>
    <t>с Верин</t>
  </si>
  <si>
    <t>с Крупське</t>
  </si>
  <si>
    <t>Ініціативна група с.Черниця</t>
  </si>
  <si>
    <t>Розвадівська ОТГ</t>
  </si>
  <si>
    <t>с Стільсько</t>
  </si>
  <si>
    <t>с Демня</t>
  </si>
  <si>
    <t>с Гостинцеве</t>
  </si>
  <si>
    <t>с Мишлятичі</t>
  </si>
  <si>
    <t>с Боляновичі</t>
  </si>
  <si>
    <t>с Золотковичі</t>
  </si>
  <si>
    <t>с Вовчищовичі</t>
  </si>
  <si>
    <t>Капітальний ремонт Народного дому с.Дидятичі Мостиського району Львівської області</t>
  </si>
  <si>
    <t>с Дидятичі</t>
  </si>
  <si>
    <t>с Підгать</t>
  </si>
  <si>
    <t>с Санники</t>
  </si>
  <si>
    <t>с Арламівська Воля</t>
  </si>
  <si>
    <t>Ініціативна група м.Мостиська</t>
  </si>
  <si>
    <t>м Мостиська</t>
  </si>
  <si>
    <t>Ініціативна група с.Заріччя</t>
  </si>
  <si>
    <t>Будівництво лінії вуличного освітлення по вул.Лісова в с.Заріччя Мостиського району Львівської області</t>
  </si>
  <si>
    <t xml:space="preserve">Капітальний ремонт приміщення Народного дому с.Липники Мостиського району Львівської області </t>
  </si>
  <si>
    <t>Ініціативна група с.Липники</t>
  </si>
  <si>
    <t>с Липники</t>
  </si>
  <si>
    <t>Ініціативна група жителів с.Стрілецьке</t>
  </si>
  <si>
    <t>с Стрілецьке</t>
  </si>
  <si>
    <t>Ініціативна група с.Годині</t>
  </si>
  <si>
    <t>с Годині</t>
  </si>
  <si>
    <t>с Мистичі</t>
  </si>
  <si>
    <t>Капітальний ремонт фельдшерсько-акушерського пункту в с.Буховичі Мостиського району Львівської області</t>
  </si>
  <si>
    <t>Ініціативна група с.Буховичі</t>
  </si>
  <si>
    <t>с Буховичі</t>
  </si>
  <si>
    <t>с Дмитровичі</t>
  </si>
  <si>
    <t>м Судова Вишня</t>
  </si>
  <si>
    <t>с Довгомостиська</t>
  </si>
  <si>
    <t>с Волостків</t>
  </si>
  <si>
    <t>с Бортятин</t>
  </si>
  <si>
    <t>Шегинівська сільська рада</t>
  </si>
  <si>
    <t>с Буців</t>
  </si>
  <si>
    <t>с Плешевичі</t>
  </si>
  <si>
    <t>с Радохинці</t>
  </si>
  <si>
    <t>с Циків</t>
  </si>
  <si>
    <t>м Перемишляни</t>
  </si>
  <si>
    <t>Придбання обладнання для інтерактивного кабінету Боршівської загальноосвітньої школи I – II ступенів Перемишлянського району Львівської області</t>
  </si>
  <si>
    <t>с Борщів</t>
  </si>
  <si>
    <t>с Великі Глібовичі</t>
  </si>
  <si>
    <t>с Мерещів</t>
  </si>
  <si>
    <t>с Дунаїв</t>
  </si>
  <si>
    <t xml:space="preserve">Ініціативна група ОЗНЗ </t>
  </si>
  <si>
    <t>м Бібрка</t>
  </si>
  <si>
    <t>с Лагодів</t>
  </si>
  <si>
    <t>с Станимир</t>
  </si>
  <si>
    <t>с Чемеринці</t>
  </si>
  <si>
    <t>с Під'ярків</t>
  </si>
  <si>
    <t>с Кимир</t>
  </si>
  <si>
    <t>Ініціативна група Бібрської музичної школи</t>
  </si>
  <si>
    <t>с Романів</t>
  </si>
  <si>
    <t>Ініціативна група БДЮТ</t>
  </si>
  <si>
    <t xml:space="preserve">Ініціативна група ОСББ </t>
  </si>
  <si>
    <t>Ініціативна група с. Коросне</t>
  </si>
  <si>
    <t>с Коросне</t>
  </si>
  <si>
    <t>Громадська організація</t>
  </si>
  <si>
    <t>с Ушковичі</t>
  </si>
  <si>
    <t>Ушковицька сільська рада</t>
  </si>
  <si>
    <t>Реконструкція вуличного освітлення в селі Боршів Перемишлянського району Львівської області</t>
  </si>
  <si>
    <t>Виконавчий комітет Боршівської сільської ради</t>
  </si>
  <si>
    <t>с Вовків</t>
  </si>
  <si>
    <t>Ініціативна група с. Мерещів</t>
  </si>
  <si>
    <t>Волицька ОТГ</t>
  </si>
  <si>
    <t>ГО "Агенція місцевого розвитку с. Волиця"</t>
  </si>
  <si>
    <t>с Мостиська Другі</t>
  </si>
  <si>
    <t>с Тщенець</t>
  </si>
  <si>
    <t>ГО "Територія вільних людей"</t>
  </si>
  <si>
    <t>с Старе Село</t>
  </si>
  <si>
    <t>Відділ освіти Пустомитівської РДА</t>
  </si>
  <si>
    <t>с Звенигород</t>
  </si>
  <si>
    <t>с Милятичі</t>
  </si>
  <si>
    <t>м Пустомити</t>
  </si>
  <si>
    <t>с Пикуловичі</t>
  </si>
  <si>
    <t>с Жирівка</t>
  </si>
  <si>
    <t>с Борщовичі</t>
  </si>
  <si>
    <t>с Городиславичі</t>
  </si>
  <si>
    <t>с Ставчани</t>
  </si>
  <si>
    <t>Миколаївська сільська рада</t>
  </si>
  <si>
    <t>с Миколаїв</t>
  </si>
  <si>
    <t xml:space="preserve">Ініціативна група медичних працівників </t>
  </si>
  <si>
    <t>с Оброшине</t>
  </si>
  <si>
    <t>Борщовицька сільська рада</t>
  </si>
  <si>
    <t>с Будьків</t>
  </si>
  <si>
    <t>с Містки</t>
  </si>
  <si>
    <t>Містківська сільська рада</t>
  </si>
  <si>
    <t>Семенівська сільська рада</t>
  </si>
  <si>
    <t>с Семенівка</t>
  </si>
  <si>
    <t>Жирівська сільська рада</t>
  </si>
  <si>
    <t>Капітальний ремонт з утепленням фасаду ДНЗ в с.Оброшино Пустомитівського району Львівської області</t>
  </si>
  <si>
    <t>Пикуловичівська сільська рада</t>
  </si>
  <si>
    <t>с Полянка</t>
  </si>
  <si>
    <t>Звенигородська сільська рада</t>
  </si>
  <si>
    <t xml:space="preserve">Давидівська сільська рада </t>
  </si>
  <si>
    <t>с Пасіки-Зубрицькі</t>
  </si>
  <si>
    <t>с Давидів</t>
  </si>
  <si>
    <t>с Гончари</t>
  </si>
  <si>
    <t>Мурованська ОТГ</t>
  </si>
  <si>
    <t>с Муроване</t>
  </si>
  <si>
    <t>с Ямпіль</t>
  </si>
  <si>
    <t>с Сороки-Львівські</t>
  </si>
  <si>
    <t>Мурованська сільська рада</t>
  </si>
  <si>
    <t>Підберізцівська ОТГ</t>
  </si>
  <si>
    <t>Підберізцівська сільська рада</t>
  </si>
  <si>
    <t>с Підберізці</t>
  </si>
  <si>
    <t>с Миклашів</t>
  </si>
  <si>
    <t>с Тарасівка</t>
  </si>
  <si>
    <t>с Чорнушовичі</t>
  </si>
  <si>
    <t>с Підгірне</t>
  </si>
  <si>
    <t>Солонківська ОТГ</t>
  </si>
  <si>
    <t>Солонківська сільська рада</t>
  </si>
  <si>
    <t>с Солонка</t>
  </si>
  <si>
    <t>с Поршна</t>
  </si>
  <si>
    <t>с Підсадки</t>
  </si>
  <si>
    <t xml:space="preserve">Солонківська сільська рада </t>
  </si>
  <si>
    <t>Щирецька ОТГ</t>
  </si>
  <si>
    <t>смт Щирець</t>
  </si>
  <si>
    <t>с Сороки</t>
  </si>
  <si>
    <t>с Дубрівка</t>
  </si>
  <si>
    <t>с Хлопчиці</t>
  </si>
  <si>
    <t>Никловицька сільська рада</t>
  </si>
  <si>
    <t>с Никловичі</t>
  </si>
  <si>
    <t>с Нагірне</t>
  </si>
  <si>
    <t>Ініціативна група Кульчицького НВК</t>
  </si>
  <si>
    <t>с Кульчиці</t>
  </si>
  <si>
    <t>с Вощанці</t>
  </si>
  <si>
    <t>ГО "Перспектива 2016"</t>
  </si>
  <si>
    <t>с Ралівка</t>
  </si>
  <si>
    <t>с Ваньовичі</t>
  </si>
  <si>
    <t>с Сіде</t>
  </si>
  <si>
    <t>Ініціативна група громадян с. Михайлевичі</t>
  </si>
  <si>
    <t xml:space="preserve">Кульчицька сільська рада </t>
  </si>
  <si>
    <t>с Задністря</t>
  </si>
  <si>
    <t>Городищенська сільська рада</t>
  </si>
  <si>
    <t>Бабинська сільська рада</t>
  </si>
  <si>
    <t>с Містковичі</t>
  </si>
  <si>
    <t>Бабинська ОТГ</t>
  </si>
  <si>
    <t>Бісковицька сільська рада</t>
  </si>
  <si>
    <t>с Бісковичі</t>
  </si>
  <si>
    <t>с Викоти</t>
  </si>
  <si>
    <t>с Лановичі</t>
  </si>
  <si>
    <t>с Максимовичі</t>
  </si>
  <si>
    <t>с П'яновичі</t>
  </si>
  <si>
    <t>Вільшаницька сільська рада</t>
  </si>
  <si>
    <t>с Черхава</t>
  </si>
  <si>
    <t>с Сприня</t>
  </si>
  <si>
    <t>с Вільшаник</t>
  </si>
  <si>
    <t>Воле-Баранецька сільська рада</t>
  </si>
  <si>
    <t>с Берестяни</t>
  </si>
  <si>
    <t>с Верхівці</t>
  </si>
  <si>
    <t>Воле-Баранецька ОТГ</t>
  </si>
  <si>
    <t>Воютицька ОТГ</t>
  </si>
  <si>
    <t>Воютицька  сільська  рада</t>
  </si>
  <si>
    <t>с Биличі</t>
  </si>
  <si>
    <t>с Букова</t>
  </si>
  <si>
    <t>с Надиби</t>
  </si>
  <si>
    <t>Воютицька сільська рада</t>
  </si>
  <si>
    <t>с Сусідовичі</t>
  </si>
  <si>
    <t>с Ракова</t>
  </si>
  <si>
    <t>Дублянська ОТГ</t>
  </si>
  <si>
    <t>смт Дубляни</t>
  </si>
  <si>
    <t>Луківська ОТГ</t>
  </si>
  <si>
    <t>Луківська сільська рада</t>
  </si>
  <si>
    <t>с Купновичі</t>
  </si>
  <si>
    <t>с Луки</t>
  </si>
  <si>
    <t>Рудківська ОТГ</t>
  </si>
  <si>
    <t>м Рудки</t>
  </si>
  <si>
    <t>Рудківська міська рада</t>
  </si>
  <si>
    <t>с Конюшки-Тулиголівські</t>
  </si>
  <si>
    <t>с Погірці</t>
  </si>
  <si>
    <t>с Чайковичі</t>
  </si>
  <si>
    <t>Чукв'янська ОТГ</t>
  </si>
  <si>
    <t>с Чуква</t>
  </si>
  <si>
    <t>Радехівський район</t>
  </si>
  <si>
    <t>с Середпільці</t>
  </si>
  <si>
    <t>м Радехів</t>
  </si>
  <si>
    <t>ГО "Агенція розвитку Корчинської сільської ради"</t>
  </si>
  <si>
    <t>с Корчин</t>
  </si>
  <si>
    <t>с Криве</t>
  </si>
  <si>
    <t>Капітальний ремонт даху та покрівлі будівлі Березівської ЗОШ І-ІІІ ст. по вулиці Центральна, 18 в с. Березівка Радехівського району Львівської області</t>
  </si>
  <si>
    <t>с Березівка</t>
  </si>
  <si>
    <t>ГО "Агенція розвитку села Стоянів"</t>
  </si>
  <si>
    <t>с Стоянів</t>
  </si>
  <si>
    <t>с Розжалів</t>
  </si>
  <si>
    <t>Ініціативна група Синьківського НВК</t>
  </si>
  <si>
    <t>с Синьків</t>
  </si>
  <si>
    <t>Ініціативна група Немилівського НВК</t>
  </si>
  <si>
    <t>с Немилів</t>
  </si>
  <si>
    <t>с Бишів</t>
  </si>
  <si>
    <t>с Куликів</t>
  </si>
  <si>
    <t>с Тетевчиці</t>
  </si>
  <si>
    <t>с Нивиці</t>
  </si>
  <si>
    <t>с Вузлове</t>
  </si>
  <si>
    <t>с Павлів</t>
  </si>
  <si>
    <t>с Полове</t>
  </si>
  <si>
    <t>ГО "Агенція розвитку громади села Поздимир"</t>
  </si>
  <si>
    <t>с Поздимир</t>
  </si>
  <si>
    <t>с Новий Витків</t>
  </si>
  <si>
    <t>смт Лопатин</t>
  </si>
  <si>
    <t>с Радванці</t>
  </si>
  <si>
    <t>с Торки</t>
  </si>
  <si>
    <t>Ініціативна група села Тетевчиці</t>
  </si>
  <si>
    <t>ГО "Агенція розвитку Сушнівської сільської ради"</t>
  </si>
  <si>
    <t>с Сушно</t>
  </si>
  <si>
    <t>Ініціативна група села Завидче</t>
  </si>
  <si>
    <t>с Завидче</t>
  </si>
  <si>
    <t>Ініціативна група села Полове</t>
  </si>
  <si>
    <t>ГО "Агенція по впровадженню мікропроектів с. Новий Витків"</t>
  </si>
  <si>
    <t>с Хмільно</t>
  </si>
  <si>
    <t>с Оглядів</t>
  </si>
  <si>
    <t>Сколівський район</t>
  </si>
  <si>
    <t>с Труханів</t>
  </si>
  <si>
    <t>Відділ освіти Сколівської РДА</t>
  </si>
  <si>
    <t>с Підгородці</t>
  </si>
  <si>
    <t>с Завадка</t>
  </si>
  <si>
    <t>Ініціативна група жителів</t>
  </si>
  <si>
    <t>смт Верхнє Синьовидне</t>
  </si>
  <si>
    <t>Ініціативна група с.Верхнячка</t>
  </si>
  <si>
    <t>с Верхнячка</t>
  </si>
  <si>
    <t>с Крушельниця</t>
  </si>
  <si>
    <t>с Тухолька</t>
  </si>
  <si>
    <t>Ініціативна група с.Орів</t>
  </si>
  <si>
    <t>с Орів</t>
  </si>
  <si>
    <t>Ініціативна група м.Сколе</t>
  </si>
  <si>
    <t>м Сколе</t>
  </si>
  <si>
    <t>с Тухля</t>
  </si>
  <si>
    <t>с Козьова</t>
  </si>
  <si>
    <t>с Нижнє Синьовидне</t>
  </si>
  <si>
    <t>Ініціативна група смт.В.Синьовидне</t>
  </si>
  <si>
    <t>Ініціативна група с.Підгородці</t>
  </si>
  <si>
    <t>Ініціативна група с.Н.Синьовидне</t>
  </si>
  <si>
    <t>с Урич</t>
  </si>
  <si>
    <t>с Коростів</t>
  </si>
  <si>
    <t>Верхньосиньовидненська селищна рада</t>
  </si>
  <si>
    <t>Славська ОТГ</t>
  </si>
  <si>
    <t>с Верхня Рожанка</t>
  </si>
  <si>
    <t>смт Славське</t>
  </si>
  <si>
    <t>с Ялинкувате</t>
  </si>
  <si>
    <t>с Волосянка</t>
  </si>
  <si>
    <t>с Либохора</t>
  </si>
  <si>
    <t>м Сокаль</t>
  </si>
  <si>
    <t>с Савчин</t>
  </si>
  <si>
    <t>м Угнів</t>
  </si>
  <si>
    <t>с Комарів</t>
  </si>
  <si>
    <t>с Лучиці</t>
  </si>
  <si>
    <t>с Жужеляни</t>
  </si>
  <si>
    <t>Ініціативна група Забузької ЗШ</t>
  </si>
  <si>
    <t>Ініціативна група Стаївської ЗШ</t>
  </si>
  <si>
    <t>с Стаївка</t>
  </si>
  <si>
    <t>с Острів</t>
  </si>
  <si>
    <t>Ініціативна група Ільковицького НВК</t>
  </si>
  <si>
    <t>с Ільковичі</t>
  </si>
  <si>
    <t>Ініціативна група Переспівської ЗШ І-ІІ ст.</t>
  </si>
  <si>
    <t>с Переспа</t>
  </si>
  <si>
    <t>смт Жвирка</t>
  </si>
  <si>
    <t>Ініціативна група Княжівської ЗШ</t>
  </si>
  <si>
    <t>с Княже</t>
  </si>
  <si>
    <t>Ініціативна група Сокальської ЗШ №5</t>
  </si>
  <si>
    <t>м Белз</t>
  </si>
  <si>
    <t>с Межиріччя</t>
  </si>
  <si>
    <t>с Поториця</t>
  </si>
  <si>
    <t>с Карів</t>
  </si>
  <si>
    <t>с Хлівчани</t>
  </si>
  <si>
    <t>с Волсвин</t>
  </si>
  <si>
    <t>с Стенятин</t>
  </si>
  <si>
    <t>с Зубків</t>
  </si>
  <si>
    <t>с Горбків</t>
  </si>
  <si>
    <t>Капітальний ремонт покрівлі Народного дому с. Перв’ятичі, Сокальського району</t>
  </si>
  <si>
    <t>Перв'ятицька сільська рада</t>
  </si>
  <si>
    <t>с Перв'ятичі</t>
  </si>
  <si>
    <t>Хлівчанська сільська рада</t>
  </si>
  <si>
    <t>с Боб'ятин</t>
  </si>
  <si>
    <t>Переспівська сільська рада</t>
  </si>
  <si>
    <t>Жужелянська сільська рада</t>
  </si>
  <si>
    <t>с Скоморохи</t>
  </si>
  <si>
    <t>с Цеблів</t>
  </si>
  <si>
    <t>Лучицька сільська рада</t>
  </si>
  <si>
    <t>с Шарпанці</t>
  </si>
  <si>
    <t>с Заболоття</t>
  </si>
  <si>
    <t>Поторицька сільська рада</t>
  </si>
  <si>
    <t>Волицька сільська рада</t>
  </si>
  <si>
    <t>с Ванів</t>
  </si>
  <si>
    <t>Виконавчий комітет Сокальської міської ради</t>
  </si>
  <si>
    <t>Великомостівська ОТГ</t>
  </si>
  <si>
    <t>Ініціативна група Двірцівського НВК</t>
  </si>
  <si>
    <t>с Двірці</t>
  </si>
  <si>
    <t>с Борове</t>
  </si>
  <si>
    <t>Ініціативна група м. Великі Мости</t>
  </si>
  <si>
    <t>м Великі Мости</t>
  </si>
  <si>
    <t xml:space="preserve">Ініціативна група ЗСШ </t>
  </si>
  <si>
    <t>Ініціативна група ЗСШ</t>
  </si>
  <si>
    <t>с Дуліби</t>
  </si>
  <si>
    <t>с Подорожнє</t>
  </si>
  <si>
    <t>с Зарічне</t>
  </si>
  <si>
    <t>м Стрий</t>
  </si>
  <si>
    <t>Добрівлянська сільська рада</t>
  </si>
  <si>
    <t>Ініціативна група с. Дуліби</t>
  </si>
  <si>
    <t>Грабовецька ОТГ</t>
  </si>
  <si>
    <t>с Рогізно</t>
  </si>
  <si>
    <t>с Поріччя</t>
  </si>
  <si>
    <t xml:space="preserve">Ініціативна група мешканців </t>
  </si>
  <si>
    <t>Ініціативна група гімназії</t>
  </si>
  <si>
    <t>ОТГ</t>
  </si>
  <si>
    <t>Райони з ОТГ</t>
  </si>
  <si>
    <t>РАЙОНИ</t>
  </si>
  <si>
    <t>% небюджетного внеску</t>
  </si>
  <si>
    <t>Перелік зареєстрованих заявок, поданих для участі в обласному конкурсі проектів місцевого розвитку у Львівській області на 2019 рік</t>
  </si>
  <si>
    <t>Назва заявника</t>
  </si>
  <si>
    <t>Дата та час подання проекту</t>
  </si>
  <si>
    <t>м Львів</t>
  </si>
  <si>
    <t>Капітальний ремонт будівлі школи «Берегиня» за адресою вул. Галицька,38 у м.Винники Львівської області (опорядження фасаду, ремонт сходів, балкону, влаштування системи водовідведення дощових і талих вод)</t>
  </si>
  <si>
    <t>Придбання інвентарю та технічного обладнання для актового залу Ліцею «Європейський» Львівської міської ради</t>
  </si>
  <si>
    <t>Капітальний ремонт із заміною вікон у Ліцеї «Європейський» Львівської міської ради на вул. Кульпарківській, 99 у м. Львові</t>
  </si>
  <si>
    <t>Придбання мультимедійного обладнання та комп’ютерної техніки для створення сучасного освітнього середовища у ліцеї №75 імені Лесі Українки Львівської міської ради, м. Львів</t>
  </si>
  <si>
    <t>ініціативна група ліцею</t>
  </si>
  <si>
    <t>Капітальний ремонт із заміною вікон ліцею імені Івана Пулюя на вул. І. Пулюя,16 м. Львів</t>
  </si>
  <si>
    <t>Ініціативна група Ліцею імені І.Пулюя</t>
  </si>
  <si>
    <t xml:space="preserve"> Придбання обладнання для підвищення ефективності використання інформаційно-комунікаційних технологій в освітньому процесі середньої загальноосвітньої школи № 41 м. Львова</t>
  </si>
  <si>
    <t>Ініціативна група школи №41 м. Львова</t>
  </si>
  <si>
    <t>смт Брюховичі</t>
  </si>
  <si>
    <t xml:space="preserve"> Капітальний ремонт приміщення роздягальні СШ №77 на вул. Виговського 7а у м. Львові</t>
  </si>
  <si>
    <t>Ініціативна група СЗШ №77</t>
  </si>
  <si>
    <t>Ініціативна група СЗШ №32</t>
  </si>
  <si>
    <t>Придбання обладнання та інвентарю для гардеробу та харчоблоку Ліцею №81 ім. П. Сагайдачного ЛМР: м. Львів, вул. І. Мазепи, 1А</t>
  </si>
  <si>
    <t>Ліцей «Гроно» Львівської міської ради</t>
  </si>
  <si>
    <t xml:space="preserve"> Капітальний ремонт приміщення для актово-спортивної зали ліцею «Інтелект» на вул. Запорізькій, 20 </t>
  </si>
  <si>
    <t>Ініціативна група ліцею «Інтелект» м. Львів</t>
  </si>
  <si>
    <t xml:space="preserve">Ініціативна група ліцею «Інтелект» </t>
  </si>
  <si>
    <t>Середня загальноосвітня школа  № 62 м. Львова</t>
  </si>
  <si>
    <t xml:space="preserve"> Придбання обладнання та предметів довгострокового користування  для облаштування приміщення конференц-залу в Львівській академічній гімназії при Національному університеті «Львівська політехніка» за адресою м. Львів, вул. С. Бандери, 14</t>
  </si>
  <si>
    <t>Капітальний ремонт з встановленням огорожі у Львівській середній загальноосвітній школі I-III ступенів №44 ім. Т.Г. Шевченка  на вул. Я. Пстрака, 1 в м. Львові</t>
  </si>
  <si>
    <t>СЗШ I-III ступенів №44 ім. Т.Г. Шевченка</t>
  </si>
  <si>
    <t xml:space="preserve">Капітальний  ремонт харчоблоку із заміною електрообладнання СЗШ І-ІІІ ст. №78 м.Львова за адресою: м. Львів, вул. Замарстинівська 132  </t>
  </si>
  <si>
    <t>ініціативна група</t>
  </si>
  <si>
    <t xml:space="preserve">Реконструкція віконних блоків у Ліцеї №2 Львівської міської ради на вулиці Володимира Великого, 55А </t>
  </si>
  <si>
    <t>Ліцей №2 Львівської міської ради</t>
  </si>
  <si>
    <t xml:space="preserve"> Придбання спортивного інвентаря та обладнання для НВК «Школа-гімназія «Шептицьких» по вул. Г. Хоткевича, 16 у м. Львові </t>
  </si>
  <si>
    <t>Ініціативна група НВК «Школа-гімназія «Шептицьких»</t>
  </si>
  <si>
    <t xml:space="preserve"> Капітальний ремонт приміщень в частині заміни вікон у НВК «Школа-гімназія «Шептицьких» по вул. Г. Хоткевича, 16 у м. Львові </t>
  </si>
  <si>
    <t>Ініціативна група ЗШ № 92 м. Львова</t>
  </si>
  <si>
    <t xml:space="preserve"> Капітальний ремонт південної стіни фасаду приміщення Класичної гімназії при Львівському національному університеті Ім. І. Франка з утепленням стін з метою енергозбереження по вул. Порохова, 3 у м. Львові </t>
  </si>
  <si>
    <t>Благодійний фонд «Майбуття»</t>
  </si>
  <si>
    <t>Капітальний ремонт сходової Ліцею міжнародних відносин ім. В. Стуса Львівської міської ради</t>
  </si>
  <si>
    <t>Придбання обладнання для встановлення споруд дитячо-спортивного майданчика на території Львівської Української Приватної гімназії, вул. Я. Ярославенка, 3, м. Львів</t>
  </si>
  <si>
    <t xml:space="preserve"> Капітальний ремонт огорожі навколо саду школи № 34 ім. М. Шашкевича на вул. Замкнена, 8 у м. Львові </t>
  </si>
  <si>
    <t xml:space="preserve">Ініціативна група CЗШ №34 </t>
  </si>
  <si>
    <t>Придбання вуличного спортивного обладнання для  ЗШ «Первоцвіт» по вул. А. Манастирського, 9 у м. Львові</t>
  </si>
  <si>
    <t xml:space="preserve"> Капітальний ремонт із заміною вікон в СЗШ № 43 на вул. Масарика, 9 м. Львів </t>
  </si>
  <si>
    <t>Ініціативна група  м. Львів</t>
  </si>
  <si>
    <t xml:space="preserve"> Придбання інвентарю для гри у корфбол для СЗШ № 70 м. Львова по вул. Дорога Кривчицька, 1  </t>
  </si>
  <si>
    <t>Ініціативна група СЗШ №70</t>
  </si>
  <si>
    <t>Ініціативна група  середньої загальноосвітньої школи № 100 м. Львів</t>
  </si>
  <si>
    <t xml:space="preserve"> Придбання музичного обладнання для СЗШ І-ІІІ № 78 м. Львова </t>
  </si>
  <si>
    <t xml:space="preserve"> Придбання обладнання та облаштування лінгафонного кабінету в СЗШ № 23 м. Львова </t>
  </si>
  <si>
    <t>Охорона здоров&amp;#39;я</t>
  </si>
  <si>
    <t>Ініціативна група КП</t>
  </si>
  <si>
    <t xml:space="preserve"> Придбання ультразвукових датчиків для КНП Міська дитяча клінічна лікарня м. Львова</t>
  </si>
  <si>
    <t xml:space="preserve"> Придбання та встановлення дитячо-спортивного майданчика для дітей з особливими потребами в Львівській обласній дитячій клініці ОХМАТДИТ (корпус № 2 в смт. Брюховичі, вул. Лікарська 3) </t>
  </si>
  <si>
    <t>Ініціативна група КНП</t>
  </si>
  <si>
    <t xml:space="preserve">Придбання професійних пральних машин для пральні КНП 4МКЛ м. Львова  </t>
  </si>
  <si>
    <t>Ініціативна група працівників КНП</t>
  </si>
  <si>
    <t xml:space="preserve">  Капітальний ремонт операційного приміщення центру термічної травми та пластичної хірургії Комунального некомерційного підприємства 8-а міська клінічна лікарня м. Львова </t>
  </si>
  <si>
    <t xml:space="preserve">Ініціативна група КНП </t>
  </si>
  <si>
    <t xml:space="preserve"> Придбання електрохірургічного апарату для відділення хірургії вроджених вад розвитку та хірургії новонароджених» КНП «Міська дитяча клінічна лікарня, м. Львова</t>
  </si>
  <si>
    <t>Ініціативна група хірургічного відділення №2 КНП ЛОР</t>
  </si>
  <si>
    <t>Придбання обладнання (дефібриляторів) для Львівського обласного кардіологічного центру</t>
  </si>
  <si>
    <t>Обласні заклади та установи, некомерційні комунальні підприємства</t>
  </si>
  <si>
    <t>Ініціативна група Львівського обласного клінічного лікувально-діагностичного кардіологічного центру</t>
  </si>
  <si>
    <t>Організація call-центру для забезпечення сучасних стандартів обслуговування на домедичному етапі у КНП ЛОР «Львівський обласний клінічний діагностичний центр»</t>
  </si>
  <si>
    <t xml:space="preserve">Придбання автоматичної мийно-дезінфікуючої машини з метою зниження ризиків інфікування при проведенні ендоскопічних маніпуляцій 
у ендоскопічному відділенні КНП ЛОР «Львівський обласний клінічний діагностичний центр»
</t>
  </si>
  <si>
    <t>Придбання обладнання з метою оптимізації площ медичного архіву КЗ ЛОР «Львівська обласна клінічна психіатрична лікарня», шляхом встановлення системи пересувних стелажів</t>
  </si>
  <si>
    <t>Покращення якості обстеження з метою надання  медичної допомоги хворим з психічними розладами в м. Львові та Львівській області відповідно до сучасних стандартів. Закупівля електроенцефалографа та електрокардіографа</t>
  </si>
  <si>
    <t>Придбання та встановлення обладнання для системи відкритого відеонагляду у клініко-діагностичному 20-тому відділенні КЗ ЛОР ЛОКПЛ, з метою вдосконалення надання медичної допомоги психіатричним пацієнтам</t>
  </si>
  <si>
    <t>Реконструкція даху відділення сестринського догляду №30 КЗ ЛОР «Львівська обласна клінічна психіатрична лікарня» по  вул. Кульпарківська, 95 в м. Львів</t>
  </si>
  <si>
    <t>Інноваційні технології в сучасній експозиції»  (Придбання обладнання для облаштування експозиційних залів КЗ ЛОР «Історико-краєзнавчий музей» у м. Винники, вул. Галицька 26)</t>
  </si>
  <si>
    <t xml:space="preserve"> КЗ ЛОР «Історико-краєзнавчий музей»</t>
  </si>
  <si>
    <t>Ініціативна група хірургічного відділення</t>
  </si>
  <si>
    <t>Придбання автоматичного біохімічного аналізатора DS-161 у відділення РЦАКІ КНП ЛОР «Львівський обласний клінічний діагностичний центр»</t>
  </si>
  <si>
    <t>Ініціативна група КЗ ЛОР «Львівська обласна клінічна психіатрична лікарня»</t>
  </si>
  <si>
    <t xml:space="preserve">Капітальний ремонт  приміщень психоневрологічного відділення для хворих з пограничними станами та психосоматичними розладами №7  КЗ ЛОР ЛОКПЛ по 
вул. Кульпарківська, 95 в м. Львові </t>
  </si>
  <si>
    <t>Капітальний ремонт підвальних приміщень 6-того психіатричного чоловічого відділення КЗ ЛОР ЛОКПЛ по вул. Кульпарківська, 95 в м. Львові</t>
  </si>
  <si>
    <t>Капітальний ремонт і реконструкція приміщень Комунального закладу Львівської обласної ради Львівського коледжу декоративного і ужиткового мистецтва ім. І. Труша з метою збільшення навчальних площ</t>
  </si>
  <si>
    <t xml:space="preserve"> Капітальний ремонт під’їздної частини приймального відділення Комунального некомерційного підприємства Львівської обласної ради «Львівський регіональний фтизіопульмонологічний клінічний лікувально-діагностичний центр» за адресою: м.Львів, вул. Зелена,477» (Приймальне відділення – лице лікарні) </t>
  </si>
  <si>
    <t>Ініціативна група КЗ ЛОР</t>
  </si>
  <si>
    <t>Ініціативна група Львівського палацу мистецтв</t>
  </si>
  <si>
    <t xml:space="preserve">Придбання обладнання для Центру  муковісцидозу для дорослого населення на базі КЗ ЛОР Львівський обласний госпіталь ветеранів війн та репресованих ім. Ю. Липи </t>
  </si>
  <si>
    <t xml:space="preserve">Придбання обладнання та інвентарю для КЗ ЛОР «Львівський національний літературно-меморіальний музей Івана Франка» по вулиці Івана Франка 150 – 152, м. Львів
</t>
  </si>
  <si>
    <t xml:space="preserve">Капітальний ремонт кімнат гігієни для пацієнтів ІІ ортопедичного відділення   КЗ ЛОР Львівський обласний госпіталь ветеранів війн та репресованих ім. Ю. Липи </t>
  </si>
  <si>
    <t xml:space="preserve">Придбання комп’ютерного обладнання для впровадження медичної інформаційної системи в КЗ ЛОР Львівський обласний госпіталь ветеранів війн та репресованих ім. Ю. Липи </t>
  </si>
  <si>
    <t>Придбання обладнання для облаштування STEM-класу (класу робототехніки) у КЗ ЛОР «Винниківська загальноосвітня санаторна школа-інтернат І-ІІІ ступенів».</t>
  </si>
  <si>
    <t>КЗ ЛОР «Винниківська загальноосвітня санаторна школа-інтернат І-ІІІ ступенів»</t>
  </si>
  <si>
    <t xml:space="preserve">Ініціативна група КЗ ЛОР </t>
  </si>
  <si>
    <t xml:space="preserve"> Проведення ремонтних робіт і модернізація матеріально-технічної бази для  навчальної аптеки у ВНКЗ ЛОР Львівський медичний коледж післядипломної освіти</t>
  </si>
  <si>
    <t>Закупівля життєво необхідних кисневих концентраторів та медичних відсмоктувачів для дітей, хворих на невиліковні генетичні захворювання, які перебувають під опікою відділення Мобільний хоспіс для  дітей Комунального некомерційного підприємства Львівської обласної ради «Західноукраїнський спеціалізований дитячий медичний центр»</t>
  </si>
  <si>
    <t xml:space="preserve">Реконструкція даху відділення кризових станів лікувально-реабілітаційне № 31 КЗ ЛОР «ЛОКПЛ»  в м. Львів, вул. Кульпарківська, 95 </t>
  </si>
  <si>
    <t>Ініаціативна КЗ ЛОР</t>
  </si>
  <si>
    <t>Капітальний ремонт дитячого майданчика 8-го психіатричного дитячого змішаного відділення КЗ ЛОР ЛОКПЛ по вул. Кульпарківська, 95 в м. Львові</t>
  </si>
  <si>
    <t xml:space="preserve"> Придбання обладнання для дитячого майданчика 8-го психіатричного дитячого змішаного відділення КЗ ЛОР ЛОКПЛ по вул. Кульпарківська, 95 в м. Львові</t>
  </si>
  <si>
    <t xml:space="preserve"> Облаштування палат інтенсивної терапії для немовлят та дітей з вродженими вадами розвитку II-педіатричного відділення  (відділення раннього дитинства) комунального некомерційного підприємства Львівської обласної ради  «Львівська обласна дитяча лікарня «ОХМАТДИТ» життєво необхідним обладнанням </t>
  </si>
  <si>
    <t xml:space="preserve">Ініціативна група КНП ЛОР </t>
  </si>
  <si>
    <t>Ініціативна група КНП ЛОР ЛОРЛДЦ</t>
  </si>
  <si>
    <t xml:space="preserve"> Придбання та встановлення обладнання для  системи відеонагляду, охоронної сигналізації та системи екстреного виклику персоналу у стаціонарному загально-психіатричному відділенні  № 25 КЗ ЛОР ЛОКПЛ з метою покращення нагляду, підвищення безпеки та покращення лікування пацієнтів  </t>
  </si>
  <si>
    <t>Придбання обладнання з метою підвищення якості обслуговування пацієнтів консультативної поліклініки КЗ ЛОР ЛОКПЛ, шляхом впровадження сучасних методів обробки та зберігання медичної документації</t>
  </si>
  <si>
    <t>Капітальний ремонт приміщень Будинку дитячої та юнацької творчості за адресою вул. Франка,1 у м.Винники Львівської області</t>
  </si>
  <si>
    <t xml:space="preserve">Капітальний ремонт нежитлової будівлі Львівської школи мистецтв № 9 по вул. Галицькій, 1 (літера А-2) у м. Винники Львівської області (ремонт даху, заміна віконних і дверних блоків на енергозберігаючі) </t>
  </si>
  <si>
    <t xml:space="preserve">Придбання копіювальної техніки для КЗ ЛОР Галицький академічний камерний хор  </t>
  </si>
  <si>
    <t>Капітальний ремонт Львівської дитячої  музичної школи № 7 по вул. В. Івасюка, 27 в смт. Брюховичі Львівської області (утеплення фасаду)</t>
  </si>
  <si>
    <t>Влаштування ознакувально-навігаційної інфраструктури вулиць міста Винники Львівської області (капітальний ремонт)</t>
  </si>
  <si>
    <t>Придбання предметів довгострокового користування (спортивних вуличних тренажерів)  для облаштування спортивно-ігрових майданчиків на вулицях Івасюка, Кільцева, Жуковського, Стрілецька, Грушевського, Галицька  у м. Винники Львівської області</t>
  </si>
  <si>
    <t>Капітальний ремонт із заміною вікон у  ЦТДЮГ на вул. А. Вахнянина, 29 у м. Львові</t>
  </si>
  <si>
    <t xml:space="preserve"> Капітальний ремонт зупинки громадського транспорту на вул. Лисенка в смт. Рудне Залізничного району м. Львова </t>
  </si>
  <si>
    <t xml:space="preserve"> Капітальний ремонт дитячого майданчика по вул. Окружна, 8 м.Львів</t>
  </si>
  <si>
    <t xml:space="preserve">ОСББ </t>
  </si>
  <si>
    <t>ОСББ</t>
  </si>
  <si>
    <t>Ініціативна група ДВНЗ</t>
  </si>
  <si>
    <t xml:space="preserve"> Будівництво та встановлення пам’ятного знаку воїнам УПА в урочищі Крукова Гора в смт.Брюховичі Львівської області</t>
  </si>
  <si>
    <t xml:space="preserve"> Капітальний ремонт підпірної стінки по вул. Незалежності України, 25  в смт. Брюховичі Львівської області</t>
  </si>
  <si>
    <t>Капітальний ремонт пішохідної доріжки по вул. Незалежності України (від № 29 до вул. Курортна) в смт. Брюховичі Львівської області</t>
  </si>
  <si>
    <t>Будівництво освітлення пішохідних переходів по вул. Львівській 23, Львівська 33 а, Незалежності України 27, Сухомлинського 18 в смт. Брюховичі Львівської області</t>
  </si>
  <si>
    <t>Будівництво скейт-парку на території парку ім. Б. Хмельницького в смт. Брюховичі Львівської області (I-черга)</t>
  </si>
  <si>
    <t>Безпечне селище. Придбання та встановлення камер відеонагляду в смт. Брюховичі Львівської області (будівництво)</t>
  </si>
  <si>
    <t>Будівництво пам’ятника героям «Небесної Сотні» в смт. Брюховичі Львівської області</t>
  </si>
  <si>
    <t xml:space="preserve"> Встановлення дитячого майданчика у найбільш багатодітному житловому будинку ОСББ «Магнолія-Сихів» по вул. Драгана, 9 м. Львів  </t>
  </si>
  <si>
    <t>ОСББ «Магнолія-Сихів»</t>
  </si>
  <si>
    <t xml:space="preserve"> Капітальний ремонт території  ОСББ «Львівська оселя» за адресою: м. Львів, проспект Чорновола, 67б, 67в </t>
  </si>
  <si>
    <t>ОСББ "Львівська оселя"</t>
  </si>
  <si>
    <t xml:space="preserve"> Капітальний ремонт спареного павільйону в ЗДО № 14 по вул. Щурата, 2 у м. Львові </t>
  </si>
  <si>
    <t>ініціативна група ЗДО № 14</t>
  </si>
  <si>
    <t xml:space="preserve">Ініціативна група ЗДО № 180 </t>
  </si>
  <si>
    <t>Капітальний ремонт із заміною вікон у ДНЗ №153 по вул. Наукова 108 у м. Львові</t>
  </si>
  <si>
    <t>ініціативна група ЗДО №153</t>
  </si>
  <si>
    <t xml:space="preserve"> Капітальне будівництво із облаштуванням павільйону на території закладу дошкільної освіти № 154 по вул. Хвильового,18 а у м. Львові </t>
  </si>
  <si>
    <t>Ініціативна група ЗДО № 154</t>
  </si>
  <si>
    <t xml:space="preserve">Капітальний ремонт будівлі ДНЗ №33, по вул. Володимира Великого, 13а, м. Львова (утеплення фасаду)  </t>
  </si>
  <si>
    <t>Ініціативна група ЗДО №33</t>
  </si>
  <si>
    <t xml:space="preserve"> Капітальний ремонт з влаштуванням гідроізоляції фундаменту будівлі ЗДО №37 на вул. Княгині Ольги 59, а у м. Львові   </t>
  </si>
  <si>
    <t>Ініціативна група ЗДО №37 м. Львів</t>
  </si>
  <si>
    <t xml:space="preserve">Закупівля дитячих шаф для переодягання в ЗДО № 167 Львівської міської ради Львівської області </t>
  </si>
  <si>
    <t xml:space="preserve">Ініціативна група ЗДО №167 </t>
  </si>
  <si>
    <t>Капітальний ремонт з заміною віконних та дверних блоків у ЗДО ясла-садок «Веселка» м. Львова по вул. Китайській, 6а</t>
  </si>
  <si>
    <t>ЗДО ясла-садок «Веселка»</t>
  </si>
  <si>
    <t>Капітальний ремонт із заміною вікон та дверей в Закладі дошкільної освіти № 134 на вул. Володимира Великого, 55 у м. Львові</t>
  </si>
  <si>
    <t>Заклад дошкільної освіти №м 134</t>
  </si>
  <si>
    <t>Ініціативна група ЗДО № 41</t>
  </si>
  <si>
    <t xml:space="preserve">  Капітальний ремонт з влаштування благоустрою території ЗДО №73 на вул. Бойчука, 7 у м. Львові  </t>
  </si>
  <si>
    <t>ініціативна група ЗДО №73</t>
  </si>
  <si>
    <t>Капітальний ремонту  із заміною огорожі у ДНЗ №105 на вул. Пасічна, 15 у м. Львові</t>
  </si>
  <si>
    <t>ініціативна група ЗДО №105 м. Львова</t>
  </si>
  <si>
    <t xml:space="preserve"> Придбання меблів у харчоблок ЗДО № 41 Ластівка  м. Львів  </t>
  </si>
  <si>
    <t>Капітальний ремонт із заміною вікон в ДНЗ №31 на вул. Панча, 16, м. Львів</t>
  </si>
  <si>
    <t>Ініціативна група закладу дошкільної освіти (ясла-садок) компенсуючого типу №31</t>
  </si>
  <si>
    <t xml:space="preserve"> Заміна вікон в закладі дошкільної освіти (ясла-садок) № 171 по вулиці  Мазепи,  5 а   м. Львова </t>
  </si>
  <si>
    <t>Ініціативна група ЗДО № 171</t>
  </si>
  <si>
    <t xml:space="preserve"> Будівництво спортивного майданчика на території Закладу дошкільної освіти № 95 по вулиці Гайдамацькій 2-а м. Львова
 </t>
  </si>
  <si>
    <t>Ініціативна група ЗДО № 95 м. Львова</t>
  </si>
  <si>
    <t xml:space="preserve"> Капітальний ремонт із заміною огорожі у закладі дошкільної освіти (ясла - садок) № 55 по вул. Донецька, 22 у м. Львові </t>
  </si>
  <si>
    <t>Ініціативні групи ДНЗ № 55 м. Львова</t>
  </si>
  <si>
    <t>Капітальний ремонт приміщень (утеплення фасаду) закладу дошкільної освіти (ясла - садок) №121 по вул. Р. Дашкевича,17 у м. Львові</t>
  </si>
  <si>
    <t>Ініціативна група ЗДО №121 м. Львова</t>
  </si>
  <si>
    <t xml:space="preserve">Ініціативна група ЛНВК </t>
  </si>
  <si>
    <t>Капітальний ремонт літніх павільйонів для ДНЗ № 143 в смт. Брюховичі Львівської області</t>
  </si>
  <si>
    <t xml:space="preserve"> Утеплення фасаду Закладу дошкільної освіти   
№ 104 по вул. Липинського,14  у м. Львові </t>
  </si>
  <si>
    <t>Ініціативна група ЗДО № 104 м. Львова</t>
  </si>
  <si>
    <t xml:space="preserve"> Капітальний ремонт (заміна віконних та дверних блоків) будівлі  ЗДО № 106 за адресою м. Львів, вул. Хвильового, 11 </t>
  </si>
  <si>
    <t xml:space="preserve">  Капітальний ремонт огорожі ЗДО № 135 на вул. Героїв Майдану, 8а у м. Львові  </t>
  </si>
  <si>
    <t xml:space="preserve">Капітальний ремонт території у ДНЗ № 131 на вул. Антоновича, 109 А у м. Львові  </t>
  </si>
  <si>
    <t xml:space="preserve"> Закупівля обладнання на кухню ЗДО №135 на вул. Героїв Майдану, 8а у м. Львові </t>
  </si>
  <si>
    <t xml:space="preserve"> Придбання меблів, обладнання та іграшок  для  закладу дошкільної освіти №144,  який розташований в м. Львів. вул. Б. Хмельницького 93 </t>
  </si>
  <si>
    <t xml:space="preserve"> Капітальний ремонт із зміню вікон в ЗДО № 116 на вул. Джерельна, 71 у м. Львові </t>
  </si>
  <si>
    <t>Ініціативна група ЗДО № 116</t>
  </si>
  <si>
    <t xml:space="preserve"> Придбання дитячого майданчика для ЗДО ясла-садок №1 по вул. Олени. Степанівни, 48 а м. Львові </t>
  </si>
  <si>
    <t xml:space="preserve"> Капітальний ремонт із заміною вікон в закладі дошкільної освіти (ясла-садок) № 57 на вул. Липи, 33, м. Львів </t>
  </si>
  <si>
    <t xml:space="preserve">Капітальний ремонт огорожі Закладу дошкільної освіти ясла – садок № 163 Львівської міської ради </t>
  </si>
  <si>
    <t>Капітальний ремонт приміщень ЗДО № 94, що знаходиться за адресою: м. Львів віл. Яцкова,15</t>
  </si>
  <si>
    <t>Ініціативна група ЗДО № 94</t>
  </si>
  <si>
    <t xml:space="preserve">Капітальний ремонт огорожі ДЗО БФ Карітас-Львів УГКЦ Кризового центру "Діти вулиці'' вул. К. Левицького, 111 у м. Львові </t>
  </si>
  <si>
    <t xml:space="preserve">Капітальний ремонт із заміною вікон у ЗДО №41 на вул. Тарнавського, 100 а у м. Львів </t>
  </si>
  <si>
    <t xml:space="preserve">Капітальний ремонт. Заходи з енергозбереження (заміна дерев'яних віконних конструкцій на металопластикові) у Львівській СЗШ № 91 І-ІІІ ступенів  </t>
  </si>
  <si>
    <t xml:space="preserve">  Придбання обладнання для сучасної лабораторії в ЗСШ "Лідер" на вул. Некрасова, 59 у м. Львові  </t>
  </si>
  <si>
    <t xml:space="preserve"> Придбання білірубінометра для Комунального некомерційного підприємства "Пологовий клінічний будинок №1 м. Львова" по вулиці Мечнікова, 8 в місті Львові </t>
  </si>
  <si>
    <t>Придбання обладнання та інвентарю необхідних для впровадження системи діагностично-споріднених груп в Комунальному некомерційному підприємстві «Клінічна лікарня швидкої медичної допомоги м. Львова"</t>
  </si>
  <si>
    <t xml:space="preserve">Закупівля оргтехніки для впровадження електронного документообігу в КНП "8-а міська клінічна лікарня м. Львова" </t>
  </si>
  <si>
    <t xml:space="preserve"> Придбання манекена "Дорослий манекен з набором моделей ран та ушкоджень для надання першої медичної допомоги" </t>
  </si>
  <si>
    <t xml:space="preserve">Капітальний ремонт палати хірургічного відділення №1 КНП ЛОР "Львівська обласна клінічна лікарня" за адресою м. Львів, вул.Чернігівська, 7  </t>
  </si>
  <si>
    <t xml:space="preserve">Проект придбання ІФА-аналізатора для централізованої серологічної лабораторії Комунального некомерційного підприємства Львівської обласної ради "Львівського обласного шкірно-венерологічного диспансеру" </t>
  </si>
  <si>
    <t>Капітальний ремонт тераси відділення судово-психіатричної експертизи №5 КЗ ЛОР "ЛОКПЛ" по вул. Кульпарківська, 95 в м. Львові</t>
  </si>
  <si>
    <t xml:space="preserve"> Капітальний ремонт вікон та балконних блоків на фасаді будівлі комунального закладу Львівської обласної ради "Львівська національна філармонія" на вул. Чайковського, 7 у м. Львові </t>
  </si>
  <si>
    <t xml:space="preserve">Придбання обладнання та інвентарю з метою створення та облаштування Центру ранньої діагностики розладів спектру аутизму на базі Комунального закладу Львівської обласної ради "Західноукраїнський спеціалізований дитячий медичний центр" </t>
  </si>
  <si>
    <t>Капітальний ремонт території  у ЗДО №180 "Леліточка" у смт. Рудно м. Львова</t>
  </si>
  <si>
    <t xml:space="preserve"> Придбання комплекту кухонних меблів для ДЗО БФ ,,Карітас-Львів УГКЦ" Кризового центру ,,Діти вулиці"</t>
  </si>
  <si>
    <t xml:space="preserve"> Капітальний ремонт пішохідних доріжок на території Львівського навчально-виховного комплексу садок-школа "Малюк" по вул. Володимира Великого 41а в м. Львові  </t>
  </si>
  <si>
    <t>Ініціативна група КЗ ЛОР «Львівський обласний лікарсько-фізкультурний диспансер»</t>
  </si>
  <si>
    <t xml:space="preserve"> Капітальний ремонт стін і облаштування підвісної стелі високого залу другого поверху КЗК ЛОР КМЦ "Львівський палац мистецтв"</t>
  </si>
  <si>
    <t>Ініативна група КЗ ЛОР</t>
  </si>
  <si>
    <t>Ініціативна група КНП "Західноукраїнський спеціалізований дитячий медичний центр"</t>
  </si>
  <si>
    <t>Ініціативна група вищого навчального комунального закладу ЛОР</t>
  </si>
  <si>
    <t xml:space="preserve">Ініціативна група КЗ ЛОР «Львівський обласний госпіталь ветеранів війн та репресованих ім.Ю.Липи» </t>
  </si>
  <si>
    <t>Ініціативна група КЗ ЛОР «Львівська національна філармонія»</t>
  </si>
  <si>
    <t>Ініціативна група "Центру легеневого здоров'я"</t>
  </si>
  <si>
    <t>Ініціативна група КНП ЛОР "Львівський обласний клінічний діагностичний центр"</t>
  </si>
  <si>
    <t>Ініціативна група СЗШ №23 м. Львова</t>
  </si>
  <si>
    <t>Ініціативна група ЗШ «Первоцвіт»</t>
  </si>
  <si>
    <t>Капітальний ремонт даху дитячо-юнацької спортивної школи №6 по вул. Бічна паркова, 10 в смт. Брюховичі Львівської області</t>
  </si>
  <si>
    <t>Ініціативна група ЛМВ ім. В. Стуса</t>
  </si>
  <si>
    <t>Ініціативна група СЗШ №22 ім. В. Стефаника м. Львова</t>
  </si>
  <si>
    <t>Ініціативна група СЗШ №91 м.Львова</t>
  </si>
  <si>
    <t>ГО «Інститут активної громади»</t>
  </si>
  <si>
    <t>Ініціативна група ліцею №75 імені Лесі Українки ЛМР</t>
  </si>
  <si>
    <t xml:space="preserve">Капітальний ремонт приміщень їдальні загальноосвітньої школи "Дивосвіт" м. Львів  </t>
  </si>
  <si>
    <t>ГО "Батьківська рада ліцею Сагайдачного"</t>
  </si>
  <si>
    <t>Придбання обладнання та інвентарю для загальноосвітньої школи "Дивосвіт" м. Львів</t>
  </si>
  <si>
    <t xml:space="preserve">Капітальний ремонт і заміною вікон у Ліцеї «Гроно» Львівської міської ради на вул. Вигоди, 27 у м. Львові </t>
  </si>
  <si>
    <t xml:space="preserve">Капітальний ремонт із заміною вікон у СЗШ №32 на вул. Гашека, 13  у м. Львові </t>
  </si>
  <si>
    <t>Капітальний ремонт сучасної лабораторії в ЗСШ "Лідер" на вул. М. Некрасова, 59 у м. Львові</t>
  </si>
  <si>
    <t xml:space="preserve">Капітальний ремонт систем електропостачання та електроосвітлення Львівської середньої загальноосвітньої школи східних мов та східних бойових мистецтв «Будокан» з поглибленим вивченням іноземних мов, за адресою м. Львів, вул. Шухевича, буд. 2 </t>
  </si>
  <si>
    <t>Ініціативна група Львівської СЗШ східних мов та східних бойових мистец</t>
  </si>
  <si>
    <t xml:space="preserve">Капітальний ремонт огорожі СЗШ № 22 ім. В. Стефаника вул. Хімічна, 7 у м. Львові </t>
  </si>
  <si>
    <t xml:space="preserve">Придбання металевих шаф (Локерів) для гардеробу учнів СЗШ № 36, м. Львів, вул. Володимира Великого 55 б </t>
  </si>
  <si>
    <t xml:space="preserve">Сучасна їдальня – здорове покоління у СЗШ № 54 м. Львова на вул.Хвильового, 16 у м. Львова шляхом придбання обладнання для кухні  </t>
  </si>
  <si>
    <t xml:space="preserve">Впровадження заходів енергозбереження та енергоефективності будівлі ЗСШ № 100 м. Львова. Заміна вікон в приміщеннях </t>
  </si>
  <si>
    <t xml:space="preserve">Закупівля устаткування для операційного блоку (хірургічні інструменти) хірургічного відділення № 2 КНП ЛОР Львівська обласна клінічна лікарня </t>
  </si>
  <si>
    <t>Ініціативна група вищого навчального комунального закладу ЛЛОР</t>
  </si>
  <si>
    <t>Придбання обладнання та апаратури для забезпечення навчального процесу у кабінеті сімейної медицини у ВНКЗ ЛОР "Львівський медичний коледж післядипломної освіти"</t>
  </si>
  <si>
    <t>Ініціативна група КНП ЛОР «Львівський обласний клінічний діагностичний центр»</t>
  </si>
  <si>
    <t>Ініціативна група КНП ЛОР</t>
  </si>
  <si>
    <t>Ініціативна група КЗ ЛОР "Львівський коледж декоративного і ужиткового мистецтва"</t>
  </si>
  <si>
    <t>Капітальний ремонт тротуарів і доріг подвір'я Комунального некомерційного підприємства Львівської  обласної ради «Львівський регіональний фтизіопульмонологічний клінічний лікувально-діагностичний центр» за адресою: м.Львів, вул. Зелена,477  (Безпечне та комфортне подвір’я Центру легеневого здоров’я)</t>
  </si>
  <si>
    <t xml:space="preserve">Закупівля гінекологічного крісла-стола у Львівський обласний центр репродуктивного здоров'я населення </t>
  </si>
  <si>
    <t>Придбання меблів для столового залу для мешканців КЗ ЛОР Львівський геріатричний пансіонат</t>
  </si>
  <si>
    <t>Ініціативна група вищого навчального КЗ ЛОР</t>
  </si>
  <si>
    <t xml:space="preserve">Придбання інвентаря та звукового і світлового обладнання для КЗК ЛОР Львівський палац мистецтв </t>
  </si>
  <si>
    <t xml:space="preserve">Ініціативна група Центру муковісцидозу </t>
  </si>
  <si>
    <t>Ініціативна група працівників КЗ ЛОР «Львівський національний літературно-меморіальний музей Івана Франка"</t>
  </si>
  <si>
    <t>Придбання світлового обладнання для КЗ ЛОР "Львівського академічного обласного театру ляльок"</t>
  </si>
  <si>
    <t xml:space="preserve">Ініціативна група ІІ ортопедичного відділення </t>
  </si>
  <si>
    <t xml:space="preserve">Ініціативна група КЗ ЛОР «Львівська загальноосвітня санаторна школа-інтернат № 1" </t>
  </si>
  <si>
    <t xml:space="preserve"> Заміна освітлювальних приладів в приміщенні КЗ ЛОР "Львівська загальноосвітня санаторна школа-інтернат №1"</t>
  </si>
  <si>
    <t>Капітальний ремонт по влаштуванню пожежної сигналізації, оповіщення людей про пожежу та управління евакуюванням на об'єкті: адмістративний корпус літ «А-2» КЗ ЛОР «Львівський геріатричний пансіонат» за адресою: м. Львів, вул. Медової Печери, 71</t>
  </si>
  <si>
    <t xml:space="preserve">Капітальний ремонт частини будівлі "Відділення психогенної травми № 26 КЗ ЛОР "Львівська обласна клінічна психіатрична лікарня" на вул. Кульпарківській, 95 в м. Львові Центр допомоги ветеранам АТО "Фенікс-Хаб"  </t>
  </si>
  <si>
    <t xml:space="preserve">Капітальний ремонт приміщень сурдологопедичного відділення Комунального некомерційного підприємства Львівської обласної ради "Західноукраїнський спеціалізований дитячий медичний центр" по вул. Дністерська 27 у м. Львів  </t>
  </si>
  <si>
    <t>Закупівля апарату для розробки суглобів для Комунального закладу Львівської обласної ради «Львівський обласний лікарсько -фізкультурний диспансер»</t>
  </si>
  <si>
    <t xml:space="preserve">Придбання комплексу обладнання для забезпечення сучасної системи гігієни у анестезіологічно-реанімаційному відділенні та операційному блоці ЛОРЛДЦ  </t>
  </si>
  <si>
    <t>Ініціативна група КНП ЛОР "Львівський онкологічний регіональний лікувально-діагностичний центр"</t>
  </si>
  <si>
    <t xml:space="preserve"> Завершення будівництва пральні КНП ЛОР "Львівського онкологічного регіонального лікувально-діагностичного центру" </t>
  </si>
  <si>
    <t>ЛММГО «Золота молодь Винник»</t>
  </si>
  <si>
    <t xml:space="preserve">Капітальний ремонт приміщень бібліотеки-філіалу № 28 для дорослих по вул. Незалежності України, 31 в смт. Брюховичі Львівської області </t>
  </si>
  <si>
    <t>Ініціативна група ЦТДЮГ Галичини Львівської міської ради львівської області</t>
  </si>
  <si>
    <t>Ініціативна група ДП "Національний академічний український драматичний театр ім. М. Заньковецької"</t>
  </si>
  <si>
    <t>Придбання світлового та звукового обладнання для Національного академічного українського драматичного театру ім. М. Заньковецької (м. Львів)</t>
  </si>
  <si>
    <t xml:space="preserve">Придбання обладнання з предметів довгострокового користування для влаштування опалення навчально-виробничих майстерень ДВНЗ "Львівського коледжу будівництва, архітектури та дизайну" по вул. Пасічній, 93, 
м. Львів </t>
  </si>
  <si>
    <t xml:space="preserve">Безпечне ОСББ: придбання та встановлення камер відеоспостереження на території ОСББ «Львівське-33 плюс» по вул. Львівській, 33 а в смт. Брюховичі Львівської області </t>
  </si>
  <si>
    <t>ОСББ "Львівське-33 плюс"</t>
  </si>
  <si>
    <t>Ініціативна група КРУЗТ ЛМЦР "Джерело"</t>
  </si>
  <si>
    <t>Оснащення двома стельовими підйомниками та дооснащення рейковою системою до стельового підйомника трьох приміщень Комунальної реабілітаційної установи Львівський міський центр реабілітації "Джерело" (КРУЗТ ЛМЦР "Джерело") (придбання обладнання та інвентарю)</t>
  </si>
  <si>
    <t xml:space="preserve">Придбання обладнання та інвентарю для облаштування дитячих спортивно-ігрових майданчиків на території  ЗДО № 26 м. Львова </t>
  </si>
  <si>
    <t>Реконструкція актового залу ДНЗ "Казка" на вул. Є. Патона, 24 у м. Львові</t>
  </si>
  <si>
    <t>Ініціативна група ДЗО БФ "Карітас-Львів УГКЦ" Кризового центру "Діти вулиці"</t>
  </si>
  <si>
    <t>Ініціативна група ЗДО</t>
  </si>
  <si>
    <t>Ініціативна група ЗДО №135 м.Львів</t>
  </si>
  <si>
    <t>Ініціативна група ЗДО №131 м.Львів</t>
  </si>
  <si>
    <t xml:space="preserve">Ініціативна група ЗДО ясла-садок №1 </t>
  </si>
  <si>
    <t>Ініціативна група ЗДО ясла – садок № 163 ЛМР</t>
  </si>
  <si>
    <t>Придбання  обладнання та інвентаря  для  Бориславської державної гімназії</t>
  </si>
  <si>
    <t>м Борислав</t>
  </si>
  <si>
    <t xml:space="preserve"> Придбання сучасного мультимедійного обладнання для Бориславської ЗОШ I-III ст. № 4 </t>
  </si>
  <si>
    <t>Придбання та встановлення дитячих ігрових атракціонів на пришкільній території ЗОШ №9 в м.Бориславі</t>
  </si>
  <si>
    <t>Орган самоорганізації населення - квартальний комітет «Губичі» м.Борислав</t>
  </si>
  <si>
    <t>Капітальний ремонт в частині заміни внутрішніх дверних блоків ЗЗСО І-ІІІ ст. №3 на вул. Шкільна, 19 у м. Бориславі</t>
  </si>
  <si>
    <t xml:space="preserve"> Придбання  сучасної комп’ютерної техніки для Бориславської загальноосвітньої школи І-ІІІ ступенів № 3 </t>
  </si>
  <si>
    <t xml:space="preserve">ініціативна група працівників та батьків  ЗЗСО I – III ступенів. №7  </t>
  </si>
  <si>
    <t xml:space="preserve">  Капітальний ремонт в частині заміни вікон приміщень ЗЗСО I-III ступенів №4 на вул. Зеленій, 44 в м. Бориславі Львівської області (II черга)  </t>
  </si>
  <si>
    <t>Ініціативна група ЗЗСО №4</t>
  </si>
  <si>
    <t xml:space="preserve">Ініціативна група школи №5 </t>
  </si>
  <si>
    <t xml:space="preserve">Капітальний ремонт в частині заміни вікон приміщень в ЗЗСО І-ІІІ ст. № 8 на вул. Січових Стрільців № 28 в м. Бориславі Львівської області </t>
  </si>
  <si>
    <t xml:space="preserve"> Капітальний ремонт в частині  заміни вікон приміщень в ЗЗСО  І-ІІІ ступенів №1 на  вул. Шкільна, 11 в м. Бориславі Львівської області  (ІІ черга) </t>
  </si>
  <si>
    <t xml:space="preserve">Ініціативна група ЗЗСО </t>
  </si>
  <si>
    <t>Капітальний ремонт покрівлі ЗЗСО I-II ступенів №9 на вул. Дрогобицькій,415 в м. Бориславі Львівської області</t>
  </si>
  <si>
    <t>Ініціативна група ЗЗСО I-II ступенів №9</t>
  </si>
  <si>
    <t>Придбання інтерактивного комплексу “Smart” для учнів Східницької загальноосвітньої школи І-ІІІ ст. № 2 на вул. Промислова, 5 в смт. Східниця</t>
  </si>
  <si>
    <t xml:space="preserve"> Капітальний ремонт спортивного залу (заміна віконних блоків) у Східницькій загальноосвітній школі  І-ІІІ ст. № 2 на вул. Промислова, 5 в смт. Східниця</t>
  </si>
  <si>
    <t xml:space="preserve"> Придбання сучасних меблів для їдальні, приміщення якої використовується як актовий зал в ЗЗСО I – III ступенів №7  на вул. В. Великого, 14 в м. Бориславі Львівської області </t>
  </si>
  <si>
    <t>Придбання лапароскопічного обладнання для операційного блоку хірургічного відділення  КНП «Центральної міської лікарні м. Борислава» прозташованого в м. Бориславі на вул. Потік, 40</t>
  </si>
  <si>
    <t>Ініціативнв група- лікарі лікарні</t>
  </si>
  <si>
    <t xml:space="preserve"> Капітальний ремонт санвузлів поліклініки на вул.Куліша 41 «А» в м. Бориславі Львівської області </t>
  </si>
  <si>
    <t>Ініціативнв група- праціники поліклініки лікарні</t>
  </si>
  <si>
    <t xml:space="preserve"> Капітальний ремонт в частині заміни дверей приміщень дитячої  школи  мистецтв  м. Бориславі Львівської області </t>
  </si>
  <si>
    <t>Ініціативна група Бориславської  дитячої школи мистецтв</t>
  </si>
  <si>
    <t xml:space="preserve"> Придбання обладнання для бібліотеки-філії № 5 для дітей Бориславської МЦБС по вул. Коваліва № 32 в м. Бориславі Львівської області</t>
  </si>
  <si>
    <t>Ініціативна група «Бібліотека третього тисячоліття»</t>
  </si>
  <si>
    <t>Придбання енергоефективного обладнання для  Народного дому «Просвіта» № 3 (мікрорайон Мразниця) в м.Бориславі Львівської області</t>
  </si>
  <si>
    <t>Громадська організація комітет громадського самоврядування мікрорайону Мразниця</t>
  </si>
  <si>
    <t xml:space="preserve">Капітальний ремонт абонементного відділу центральної міської бібліотеки Бориславської МЦБС по вул. Шевченка № 20 в м. Бориславі Львівської області  </t>
  </si>
  <si>
    <t>Орган самоорганізації населення - квартальний комітет «Губичі»</t>
  </si>
  <si>
    <t>Запровадження системи роздільного збору твердих  побутових відходів в мікрорайоні «Губичі» м.Борислава шляхом закупівлі та встановлення контейнерів для сортування ТПВ</t>
  </si>
  <si>
    <t>Капітальний ремонт покрівлі  (частковий) Бориславської дитячо-юнацької спортивної школи на вул. Шкільна, 25 в м. Бориславі Львівської області</t>
  </si>
  <si>
    <t>Капітальний ремонт в частині заміни вікон і дверей у головному корпусі КП «Спортивно-оздоровчий комплекс «Нафтовик» за адресою Львівська обл., м.Борислав, вул. Коновальця 6</t>
  </si>
  <si>
    <t>Міська громадська організація ДФК «Юність»</t>
  </si>
  <si>
    <t xml:space="preserve"> Придбання та встановлення системи відеоспостереження на вул. Дрогобицькій в 
м. Бориславі </t>
  </si>
  <si>
    <t>Капітальний ремонт прибудинкової території біля житлового будинку № 5 на вул. Шкільна в м. Бориславі Львівської області</t>
  </si>
  <si>
    <t>Ініціативна група мешканців ОСББ «Господар - 5»</t>
  </si>
  <si>
    <t>Придбання та встановлення скейт-парку в Бориславському міському парку культури і відпочинку</t>
  </si>
  <si>
    <t xml:space="preserve"> Придбання комп`ютерної техніки для централізованої бухгалтерії відділу освіти Бориславської міської ради </t>
  </si>
  <si>
    <t>Відділ освіти Бориславської міської ради</t>
  </si>
  <si>
    <t>Реконструкція накриття (навісу) джерела № 15 на вул. Промисловій в смт. Східниця Львівської області</t>
  </si>
  <si>
    <t xml:space="preserve">Східницька селищна рада </t>
  </si>
  <si>
    <t>Капітальний ремонт в частині заміни вікон і дверей приміщень ДНЗ №6 на вул. Весняна, 27 у м. Бориславі Львівської області</t>
  </si>
  <si>
    <t>Ініціативна група ДНЗ №6</t>
  </si>
  <si>
    <t>Капітальний ремонт внутрішніх туалетів у ДНЗ № 11 на вул. Богуна, 3 у м. Бориславі Львівської області</t>
  </si>
  <si>
    <t>Ініціативна група ДНЗ №11</t>
  </si>
  <si>
    <t xml:space="preserve">Капітальний ремонт в частині заміни вікон приміщень ДНЗ №2 на вул. Трускавецька, 88 в м. Бориславі Львівської області </t>
  </si>
  <si>
    <t>Ініціативна група ДНЗ № 2</t>
  </si>
  <si>
    <t>Ініціативна група Бориславської ЗОШ I-III ст. №4</t>
  </si>
  <si>
    <t xml:space="preserve">Ініціативна група працівників та батьків  ЗЗСО I – III ступенів №7  </t>
  </si>
  <si>
    <t xml:space="preserve">Капітальний ремонт в частині заміни вікон приміщень в ЗЗСО I – III ст. № 7  на вул.В. Великого, 14 в м. Бориславі Львівської області </t>
  </si>
  <si>
    <t xml:space="preserve"> Капітальний ремонт даху корпусу № 1 загальноосвітної школи № 5 що знаходиться по вул. Трускавецька,124 в м. Бориславі</t>
  </si>
  <si>
    <t>Ініціативна група  закладу загальної середньої освіти І-ІІІ ступенів №8 Бориславської міської ради</t>
  </si>
  <si>
    <t xml:space="preserve"> Придбання ігрових атракціонів для дитячого ігрового майданчика в ДНЗ № 17 "Пролісок" на вул. Дрогобицькій, 495  в м. Бориславі Львівської області  </t>
  </si>
  <si>
    <t>Ініціативна група ДНЗ № 17</t>
  </si>
  <si>
    <t>Ініціативна група «Бібліотеки Борислава»</t>
  </si>
  <si>
    <t xml:space="preserve">Влаштування безбар’єрного доступу для маломобільних груп населення до приміщень Народного дому "Просвіта" №1 по вул. Дрогобицькій 439 в м. Бориславі (реконструкція)  </t>
  </si>
  <si>
    <t xml:space="preserve"> Придбання столового посуду для шкільної їдальні Дрогобицької ЗОШ І-ІІІ ступенів № 1 імені Івана Франка </t>
  </si>
  <si>
    <t xml:space="preserve">Капітальний ремонт будівлі спортивного залу (заміна віконних та дверних блоків) в Дрогобицькій ЗОШ І-ІІІ ступенів №3 на вул.Завалля 12 м. Дрогобич Львівська область (Коригування кошторисної документації) </t>
  </si>
  <si>
    <t xml:space="preserve"> Придбання обладнання (мультимедійних інтерактивних дошок) для ЗОШ № 9 на вул. Фабричній, 63, м. Дрогобич Львівської обл. </t>
  </si>
  <si>
    <t xml:space="preserve"> Капітальний ремонт (заміна віконних блоків) в Дрогобицькій ЗОШ І-ІІІ ступенів №4 на вул. Стрийська, 28 м. Дрогобич Львівська області </t>
  </si>
  <si>
    <t xml:space="preserve"> Капітальний ремонт (заміна віконних блоків) в  Дрогобицькій ЗОШ І-ІІІ ступенів № 14 на вул. Грушевського, 87 у м. Дрогобич Львівської області</t>
  </si>
  <si>
    <t>Ініціативна група Дрогобицької СШ №14</t>
  </si>
  <si>
    <t xml:space="preserve"> Капітальний ремонт (заміна віконних блоків) в  Дрогобицькій ЗОШ І-ІІІ ступенів № 5 на 
вул. Зварицька,57 м. Дрогобич Львівська області</t>
  </si>
  <si>
    <t xml:space="preserve"> Капітальний ремонт (заміна віконних та дверних блоків) у Стебницькій спеціалізованій школі І-ІІІ ступенів №7 Дрогобицької міської ради Львівської області </t>
  </si>
  <si>
    <t xml:space="preserve">Капітальний ремонт (заміна віконних блоків) у Стебницькій загальноосвітній школі І-ІІІ ступенів №18 Дрогобицької міської ради Львівської області </t>
  </si>
  <si>
    <t>Капітальний ремонт(заміна віконних блоків) в спортивному залі Дрогобицької гімназії 
ім. Б. Лепкого по вул. Б. Лепкого , 19, 
м. Дрогобич Львівської області</t>
  </si>
  <si>
    <t xml:space="preserve"> Придбання обладнання для кабінету інформатики СШ І-ІІІ ступенів №16 в м. Дрогобич Львівської області </t>
  </si>
  <si>
    <t>Ініціативна група Дрогобицької СШ № 16</t>
  </si>
  <si>
    <t xml:space="preserve"> Капітальний ремонт (заміна віконних та дверних блоків) у Стебницькій загальноосвітній школі І-ІІІ ступенів № 11 імені Тараса Зозулі Дрогобицької міської ради Львівської області </t>
  </si>
  <si>
    <t>Воля Громади. Стебник</t>
  </si>
  <si>
    <t>Придбання обладнання (настільний персональний комп‘ютер, мультимедійний проектор, екран для проектора) для Стебницької спеціалізованої школи І-ІІІ ступенів №7 Дрогобицької міської ради Львівської області</t>
  </si>
  <si>
    <t xml:space="preserve"> Капітальний ремонт туалетних приміщень для дівчат та хлопців ЗОШ № 15 по вул. Шевченка, 18, м. Дрогобич </t>
  </si>
  <si>
    <t>Ініціативна група ЗОШ №15</t>
  </si>
  <si>
    <t xml:space="preserve"> Капітальний ремонт (заміна віконних блоків) у Дрогобицькій СШ І-ІІІ ступенів № 16 на вул. Грушевського, 136, м. Дрогобич Львівської області </t>
  </si>
  <si>
    <t xml:space="preserve">Капітальний ремонт приміщень ургентної операційної комунального некомерційного підприємства «Дрогобицька міська лікарня №1» Дрогобицької міської ради, вул. Шептицького 9, м. Дрогобич, Львівської обл. </t>
  </si>
  <si>
    <t>Ініціативна група КНП «Дрогобицької міської лікарні №1» ДМР.</t>
  </si>
  <si>
    <t xml:space="preserve"> Придбання портативного апарату ультразвукового дослідження в сімейне відділення №1 комунального некомерційного підприємства «Дрогобицька міська поліклініка» Дрогобицької міської ради </t>
  </si>
  <si>
    <t>Капітальний ремонт (заміна віконних блоків) в новому корпусі комунального некомерційного підприємства «Дрогобицька міська поліклініка» Дрогобицької міської ради на вул. Січових Стрільців, 22 в м. Дрогобичі</t>
  </si>
  <si>
    <t>Закупівля медичного обладнання для комунального некомерційного підприємства «Дрогобицька міська лікарня №3» Дрогобицької міської ради</t>
  </si>
  <si>
    <t xml:space="preserve">Ініціативна група КНП  „Дрогобицька міська лікарня №3” </t>
  </si>
  <si>
    <t>Закупівля медичного обладнання для комунального некомерційного підприємства «Дрогобицької міської лікарні №5» Дрогобицької міської ради</t>
  </si>
  <si>
    <t>Капітальний ремонт приміщень операційного блоку гінекологічного відділення комунального некомерційного підприємства «Дрогобицький міський пологовий будинок» Дрогобицької міської ради</t>
  </si>
  <si>
    <t>Реконструкція (технічне переоснащення) автоматичної системи  пожежної сигналізації та оповіщення чотирьохповерхового корпусу комунального некомерційного підприємства «Дрогобицька міська дитяча лікарня”  Дрогобицької міської ради по вул. Шептицького, 11 в м. Дрогобичі Львівської області</t>
  </si>
  <si>
    <t xml:space="preserve"> Придбання медичного обладнання (операційна лампа) для ургентної операційної  хірургічного корпусу Комунального некомерційного підприємства «Дрогобицька міська лікарня №1» Дрогобицької міської ради, вул. Шептицького 9, м. Дрогобич, Львівської області  </t>
  </si>
  <si>
    <t>Придбання медичного обладнання для кабінетів комунального некомерційного підприємства «Дрогобицька міська стоматологічна поліклініка» Дрогобицької міської ради</t>
  </si>
  <si>
    <t>КНП «Дрогобицька міська стоматологічна поліклініка»  ДМР</t>
  </si>
  <si>
    <t>Ініціативна група жіночої консультації КНП ДМПБ ДМР</t>
  </si>
  <si>
    <t xml:space="preserve"> Капітальний ремонт (заміна віконних та балконних блоків) у комунальному некомерційному підприємстві «Стебницька міська лікарня» Дрогобицької міської ради Львівської області </t>
  </si>
  <si>
    <t xml:space="preserve"> Капітальний ремонт операційної комунального некомерційного підприємства «Дрогобицької міської лікарні №3» Дрогобицької міської ради </t>
  </si>
  <si>
    <t>Ініціативна група Дрогобицької міської лікарні №3</t>
  </si>
  <si>
    <t xml:space="preserve"> Придбання роялю Yamaha для забезпечення культурно-мистецьких та освітніх послуг у КЗ ЛОР Дрогобицький музичний коледж iмені 
В. Барвінського </t>
  </si>
  <si>
    <t xml:space="preserve"> Модернізація шляхом закупівлі системи звукопідсилюючого обладнання КЗ ЛОР Львівського академічного обласного музично-драматичного театру ім. Ю. Дрогобича   </t>
  </si>
  <si>
    <t xml:space="preserve">Капітальний ремонт даху Дрогобицької дитячої музичної школи № 2 на вул. Лесі Українки, 41  в м. Дрогобич Львівської області </t>
  </si>
  <si>
    <t xml:space="preserve"> Монтаж та налагодження охоронно-пожежної сигналізації в будівлі Дрогобицької дитячої художньої школи на вул. Лесі Українки, 37(капітальний ремонт) </t>
  </si>
  <si>
    <t>Ініціативна група Дрогобицької дитячої художньої школи</t>
  </si>
  <si>
    <t>Капітальний ремонт фасаду Дрогобицької дитячої міської бібліотеки на вул. Шевченка, 34 у м. Дрогобичі Львівської області</t>
  </si>
  <si>
    <t>Капітальний ремонт Центральної міської бібліотеки ім. В. Чорновола (утеплення фасаду) на вул. Шевченка, 27 в м. Дрогобич Львівської області</t>
  </si>
  <si>
    <t>Капітальний ремонт системи опалення у Стебницькій дитячій музичній школі на вул. Січових Стрільців 1/1  м. Стебник, Львівської області</t>
  </si>
  <si>
    <t>Капітальний ремонт благоустрою території навколо історичного відділу музею «Дрогобиччина» за адресою : м. Дрогобич, вул. І. Франка, 32</t>
  </si>
  <si>
    <t>Ініціативна група музею</t>
  </si>
  <si>
    <t>Капітальний ремонт фасаду приміщення  Дрогобицької дитячої музичної школи  №1 (навчальний корпус № 1)  на вул. Т.Шевченка, 10 в м. Дрогобич Львівської області</t>
  </si>
  <si>
    <t>Придбання музичних інструментів та комплектуючих для Дрогобицької дитячої музичної школи № 2</t>
  </si>
  <si>
    <t xml:space="preserve"> Капітальний ремонт нежитлового приміщення  музею «Дрогобиччина» у м. Дрогобичі по вул. Січових Стрільців, 16</t>
  </si>
  <si>
    <t xml:space="preserve">Придбання обладнання (система відеоспостереження, відеокамери та меблеві конструкції для гардеробу) для Дрогобицького народного дому імені І. Франка </t>
  </si>
  <si>
    <t>Ініціативна група народного дому</t>
  </si>
  <si>
    <t xml:space="preserve">Реконструкція даху над приміщенням танцювального залу Стебницького Народного дому відділу культури та мистецтв виконавчих органів Дрогобицької міської ради </t>
  </si>
  <si>
    <t>Капітальний ремонт по заміні вікон в примішенні КЗ ДМР м. Дрогобич ансамбль «Верховина» на вул. Шевченка, 22 в м. Дрогобич</t>
  </si>
  <si>
    <t>Ініціативна група ансамблю</t>
  </si>
  <si>
    <t xml:space="preserve">Ініціативна група КЗ ДМР  </t>
  </si>
  <si>
    <t xml:space="preserve"> Придбання сучасних опалювальних котлів для Державного вищого навчального закладу «Дрогобицький механіко-технологічний коледж» </t>
  </si>
  <si>
    <t>Ініціативна група Дрогобицького механіко - технологічного коледжу</t>
  </si>
  <si>
    <t xml:space="preserve"> Капітальний ремонт (заміна віконних та балконних блоків) у Стебницькому будинку художньо-естетичної творчості учнівської молоді Дрогобицької міської ради Львівської області </t>
  </si>
  <si>
    <t>ОСББ «Молодіжне-2000»</t>
  </si>
  <si>
    <t xml:space="preserve">Реконструкція спортивного майданчика по вул. Бориславська, 26, у м. Дрогобич Львівської області  </t>
  </si>
  <si>
    <t>Ініціативна група мешканців мікрорайону Бориславська</t>
  </si>
  <si>
    <t xml:space="preserve"> Капітальний ремонт електромереж Дрогобицького будинку працівників освіти по вул. Осмомисла, 10 для створення молодіжного центру </t>
  </si>
  <si>
    <t xml:space="preserve">Ініціативна група зіі створення </t>
  </si>
  <si>
    <t>Закупівля обладнання (меблі, прожектори) в Дрогобицький будинок працівників освіти на вул. Ярослава Осмомисла, 10 для створення молодіжного центру</t>
  </si>
  <si>
    <t>Капітальний ремонт (замощення та зовнішнє освітлення) скверу на вул. Лесі Українки, 22 в м. Дрогобич</t>
  </si>
  <si>
    <t>Ініціативна група з розвитку міських паркових зон у м. Дрогобичі</t>
  </si>
  <si>
    <t>Ініціативна група району вул. Спортивна</t>
  </si>
  <si>
    <t>Реконструкція паркового басейну під вуличний лекторій на вул. Івана Франка, 7 у м. Дрогобич</t>
  </si>
  <si>
    <t>Капітальний ремонт спортивного майданчика у місті Дрогобич Львівської області, В. Великого, 3</t>
  </si>
  <si>
    <t xml:space="preserve"> Встановлення вуличного освітлення у парку культури і відпочинку на вул. Трускавецькій у м. Дрогобич Львівської області </t>
  </si>
  <si>
    <t>ГО</t>
  </si>
  <si>
    <t>Придбання та встановлення дитячого майданчика у місті Дрогобич Львівської області, М. Грушевського 89/3, 95/2,95/1</t>
  </si>
  <si>
    <t>Капітальний ремонт прилеглої території (благоустрій) на вул. В.Великого 7-А – вул. Гончара, 2 в м. Дрогобич Львівської області</t>
  </si>
  <si>
    <t>Ініціативна група ОСББ «Світанок-Володар»</t>
  </si>
  <si>
    <t>Капітальний ремонт пішохідної доріжки на вул. Є. Коновальця біля храму Покрови Пресвятої Богородиці м. Дрогобич</t>
  </si>
  <si>
    <t>Капітальний ремонт пішохідної доріжки прибудинкової території по вул. В. Великого 5а м. Дрогобич</t>
  </si>
  <si>
    <t>Капітальний ремонт пішохідної доріжки у сквері XIX ст. на вул. Шевченка в м. Дрогобич Львівської області (ліва сторона)</t>
  </si>
  <si>
    <t>Капітальний ремонт гідротехнічних споруд та очистку чаші ставка у парку  ім. Б. Хмельницького в м. Дрогобич Львівської області</t>
  </si>
  <si>
    <t xml:space="preserve"> Капітальний ремонт огорожі території ДНЗ № 2 «Калинонька» (2-а черга) по вул. Б. Лепкого, 29, м. Дрогобич Львівської області </t>
  </si>
  <si>
    <t>Ініціативна група ДНЗ №2 «Калинонька»</t>
  </si>
  <si>
    <t xml:space="preserve"> Капітальний ремонт (заміна віконних та дверних блоків) у дошкільному навчальному закладі № 26 «Калинка» комбінованого типу м. Дрогобича
(м. Стебник) </t>
  </si>
  <si>
    <t xml:space="preserve"> Капітальний ремонт частини будівлі, шляхом заміни віконних та балконних блоків, ДНЗ №6 по вул. Грушевського, 62 м. Дрогобич Львівської області</t>
  </si>
  <si>
    <t xml:space="preserve"> Капітальний ремонт (заміна вікон і дверей) ДНЗ №13 «Казка» на вул. В. Великого, 25, м. Дрогобич Львівської області  </t>
  </si>
  <si>
    <t>Ініціативна група ДНЗ №13 «Казка»</t>
  </si>
  <si>
    <t xml:space="preserve"> Капітальний ремонт фасаду ДНЗ №12 «Дзвіночок» на вул. І. Чмоли, 10, в м. Дрогобич Львівської області </t>
  </si>
  <si>
    <t>Ініціативна група ЗОШ І-ІІІ ступенів №4</t>
  </si>
  <si>
    <t>Ініціативна група ЗОШ І-ІІІ ступенів №1 імені Івана Франка</t>
  </si>
  <si>
    <t xml:space="preserve"> Капітальний ремонт фасаду корпусу №2 Дрогобицької ЗОШ І-ІІІ ступенів № 1 імені Івана Франка на вул. Чмоли, 9, м. Дрогобич Львівської області</t>
  </si>
  <si>
    <t>Ініціативна група Дрогобицька спеціалізована школа І-ІІІ ступенів №2</t>
  </si>
  <si>
    <t>Придбання інтерактивного обладнання (двох інтерактивних панелей EdPro та програмного забезпечення MozaBook) для навчальних кабінетів Дрогобицької спеціалізованої школи І-ІІІ ступенів №2 у м. Дрогобичі Львівської області</t>
  </si>
  <si>
    <t>Придбання спортивного інвентарю для Дрогобицького ліцею Дрогобицької міської ради Львівської області при Дрогобицькому державному педагогічному університеті імені Івана Франка</t>
  </si>
  <si>
    <t xml:space="preserve">Капітальний ремонт (заміна віконних та дверних блоків) у Стебницькій загальноосвітній школі І-ІІІ ступенів № 6 Дрогобицької міської ради Львівської області </t>
  </si>
  <si>
    <t>ГО "Воля Громади. Стебник"</t>
  </si>
  <si>
    <t>Ініціативна група поліклініки</t>
  </si>
  <si>
    <t>Ініціативна група Центральної бібліотеки</t>
  </si>
  <si>
    <t>Ініціативна група музичної школи 2</t>
  </si>
  <si>
    <t xml:space="preserve">Придбання акустичного обладнання для аматорського колективу циркового мистецтва"Вікторія" Стебницького Народного дому відділу культури та мистецтв виконавчих органів Дрогобицької міської ради </t>
  </si>
  <si>
    <t xml:space="preserve"> Придбання музичної апаратури для КЗ Дрогобицької міської ради  "Ансамбль "Верховина"</t>
  </si>
  <si>
    <t>Ініціативна група працівників ДВНЗ «Дрогобицький механіко-технологічний коледж"</t>
  </si>
  <si>
    <t xml:space="preserve"> Придбання та встановлення спортивного майданчика на території механіко-технологічного коледжу м. Дрогобич Львівської області</t>
  </si>
  <si>
    <t xml:space="preserve">Капітальний ремонт пішохідної доріжки прибудинкової території будинку №7/6 по вул. Є. Коновальця в місті Дрогобич    </t>
  </si>
  <si>
    <t>Ініціативна група зі створення "Молодіжного центру" у Дрогобичі</t>
  </si>
  <si>
    <t>Побудова дитячого майданчика по вулиці Спортивна (на перехресті з вулицею Бетховена) м. Дрогобич</t>
  </si>
  <si>
    <t xml:space="preserve"> Облаштування пішохідних доріжок у дитячо-відпочинковій частині парку “Небесної сотні” по вул. П. Орлика в м. Дрогобич Львівської області (ліва сторона) - капітальний ремонт</t>
  </si>
  <si>
    <t>ГО "Воля Громади"</t>
  </si>
  <si>
    <t>ГО "СУАТОГА"</t>
  </si>
  <si>
    <t xml:space="preserve">  Реконструкція вуличного освітлення по вул. Л. Курбаса та вул. П. Грабовського в м. Дрогобич Львівської області</t>
  </si>
  <si>
    <t xml:space="preserve"> Капітальний ремонт прилеглої території (благоустрій) ДНЗ № 20 "Верховинка" на вул.В. Великого, 60, м. Дрогобич Львівської області  </t>
  </si>
  <si>
    <t xml:space="preserve">Придбання інвентарю (дитячі ліжка, матраци, крісла) для групи середня у дошкільному навчальному закладі № 26 "Калинка" комбінованого типу м. Дрогобича, м. Стебника </t>
  </si>
  <si>
    <t xml:space="preserve"> Капітальний ремонт окремих внутрішніх приміщень ДНЗ №11 "Світлячок" на вул. Зварицькій, 75/1, м. Дрогобича Львівської області </t>
  </si>
  <si>
    <t>Капітальний ремонт приміщень коридорів та вестибюля в НВК « СЗШ-ліцей» м. Моршина Львівської області</t>
  </si>
  <si>
    <t>м Моршин</t>
  </si>
  <si>
    <t>Придбання світлодіодних світильників (LED) для НВК « СЗШ-ліцей» м. Моршина Львівської області</t>
  </si>
  <si>
    <t xml:space="preserve"> Капітальний ремонт із заміною вікон та дверей у дитячому відділенні відновного лікування, гастроентерологічному, терапевтичному, поліклінічному та фізіотерапевтичному відділеннях КНП «Моршинська міська лікарня» Моршинської міської ради по вулиці 50-річчя УПА, 20 в м. Моршин Львівської області </t>
  </si>
  <si>
    <t>Капітальний ремонт концертного залу  Моршинської школи мистецтв по вул. Привокзальній, 61</t>
  </si>
  <si>
    <t>Капітальний ремонт приміщень міської бібліотеки по вул. Д. Галицького, 32 в м. Моршин Львівської області</t>
  </si>
  <si>
    <t xml:space="preserve">Капітальний ремонт приміщень лівого крила ДНЗ №2 «Сонечко» по вул. Д. Галицького,13, м. Моршин Львівської області </t>
  </si>
  <si>
    <t xml:space="preserve"> Капітальний ремонт частини зовнішніх мереж та освітлення по вул. Привокзальна в м. Моршин Львівської області </t>
  </si>
  <si>
    <t xml:space="preserve">Капітальний ремонт прибудинкової території по вул. Івана Франка, 9 м. Моршин Львівської області </t>
  </si>
  <si>
    <t>м Новий Розділ</t>
  </si>
  <si>
    <t>Капітальний ремонт: заміна вікон на енергозберігаючі в Новороздільській СШ І-ІІІ ступенів № 4 в м. Новий Розділ Львівської області</t>
  </si>
  <si>
    <t xml:space="preserve">Капітальний ремонт: заміна вікон на енергозберігаючі в Новороздільському НВК ім. В. Труша в м.Новий Розділ Львівської області </t>
  </si>
  <si>
    <t>ГО \</t>
  </si>
  <si>
    <t>Капітальний ремонт системи водовідведення. Інфекційний відділ КНП «Новороздільська міська лікарня». м. Новий Розділ Львівської області</t>
  </si>
  <si>
    <t>ГО "ЦОДДОЗОП "Тавор"</t>
  </si>
  <si>
    <t xml:space="preserve"> Капітальний ремонт фундаментів МБК "Молодість" у м.Новий Розділ</t>
  </si>
  <si>
    <t>Ініціативна група ДВНЗ "Новороздільський" політехнічний коледж"</t>
  </si>
  <si>
    <t>ГО "Лідер" - Новий Розділ"</t>
  </si>
  <si>
    <t>Капітальний ремонт огорожі ДНЗ «Сонечко» по вул. М. Шашкевича,11 у м. Новий Розділ Львівської області</t>
  </si>
  <si>
    <t xml:space="preserve">Придбання комплекту меблів (парти та стільці) для 2-Б класу Новороздільського НВК ім. В. Труша в м. Новий Розділ Львівської області   </t>
  </si>
  <si>
    <t xml:space="preserve">Капітальний ремонт прибудинкової території по вул. Степана Бандери, 3А в місті Новий Розділ Львівської області </t>
  </si>
  <si>
    <t xml:space="preserve">Капітальний ремонт м'якої покрівлі будівлі навчального корпусу № 1 ДВНЗ "Новороздільський" політехнічний коледж" по вул Героя України Ст. Бандери, 8  </t>
  </si>
  <si>
    <t xml:space="preserve">Ініціативна група МБК </t>
  </si>
  <si>
    <t xml:space="preserve"> Капітальний ремонт рекреації та навчальних класів в  школі-ліцеї імені Андрія Струся на вул. Шухевича, 45б в  м. Самборі Львівської області </t>
  </si>
  <si>
    <t>м Самбір</t>
  </si>
  <si>
    <t xml:space="preserve"> Закупівля комп’ютерного обладнання для середньої школи № 10 м. Самбора</t>
  </si>
  <si>
    <t>Відділ освіти Самбірської міської ради</t>
  </si>
  <si>
    <t xml:space="preserve"> Закупівля обладнання та меблів для їдальні СШ №3 імені В.Юричка м. Самбора Львівської області </t>
  </si>
  <si>
    <t xml:space="preserve"> Шкільна їдальня, закупівля обладнання та меблів для їдальні СШ№7 м. Самбора Львівської області </t>
  </si>
  <si>
    <t xml:space="preserve">Капітальний ремонт даху спортивного залу Самбірської гімназії по вул. Січових Стрільців, 10 у м. Самборі Львівської області </t>
  </si>
  <si>
    <t>Капітальний ремонт (заміна вікон) спеціалізованої школи І-ІІІ ступенів № 8 з поглибленим вивченням англійської мови вул. Січових Стрільців, 18 м. Самбір Львівської області</t>
  </si>
  <si>
    <t>Придбання обладнання для гінекологічного відділення КНП Самбірської міської ради та Самбірської районної ради «Самбірська центральна районна лікарня» по вул. Шпитальна, 14 в м. Самборі, Львівської області</t>
  </si>
  <si>
    <t xml:space="preserve"> Придбання медичного обладнання для КНП «Самбірська ЦРЛ»    </t>
  </si>
  <si>
    <t>Самбірська міська рада</t>
  </si>
  <si>
    <t xml:space="preserve">Придбання звукового та світлового обладнання для органного та концертного залів КЗ ЛОР Самбірський коледж культури і мистецтв в 
м. Самбір, вул. Міцкевича, 1 </t>
  </si>
  <si>
    <t xml:space="preserve">Ініціативна група Самбірського коледжу </t>
  </si>
  <si>
    <t xml:space="preserve"> Придбання швейного обладнання для КЗ ЛОР  «Професійно-технічне училище інтернат професійної реабілітації учнів-інвалідів м. Самбора вул. Стуса, 9 </t>
  </si>
  <si>
    <t>Закупівля та встановлення меблів для КЗ «Самбірська міська публічна бібліотека» в м. Самбір, вул. Коперніка, 6</t>
  </si>
  <si>
    <t xml:space="preserve"> Закупівля музичного інвентарю і обладнання для музичної школи м.Самбора по вул. Січ. Стрільців, 8 </t>
  </si>
  <si>
    <t xml:space="preserve"> Капітальний ремонт прибудинкового благоустрою на вул. Шухевича № 92 в місті Самборі Львівської області </t>
  </si>
  <si>
    <t xml:space="preserve">Капітальний ремонт ЗДО №13 (заміна вікон та дверей) на вул.  Стебельського, 28 в м. Самборі Львівської області </t>
  </si>
  <si>
    <t xml:space="preserve"> Закупівля меблів для ЗДО № 8 м. Самбір Львівської області </t>
  </si>
  <si>
    <t>Ініціативна група Самбірської школи-ліцей імені Андрія Струся</t>
  </si>
  <si>
    <t>Виконавчий комітет Самбірської міської ради</t>
  </si>
  <si>
    <t xml:space="preserve">Капітальний ремонт даху Самбірської дитячої музичної школи на вул. Січ. Стрільців, 8 в м. Самборі Львівської області </t>
  </si>
  <si>
    <t>Закупівля комп'ютерного обладнання для КЗ "Центр позашкільної освіти м.Самбора"</t>
  </si>
  <si>
    <t xml:space="preserve">  Придбання тепломеханічної частини для автономного опалення в Центрі творчості дітей та юнацтва по вулиці С. Крушельницької, 16 в м. Стрий Львівської області  </t>
  </si>
  <si>
    <t>Ініціативна група ЦДЮТ</t>
  </si>
  <si>
    <t xml:space="preserve"> Влаштування паливної в Центрі творчості дітей та юнацтва по вулиці С. Крушельницької, 16 в м. Стрий Львівської області </t>
  </si>
  <si>
    <t>Капітальний ремонт їдальні СЗШ № 1 м.Трускавця з метою якісної організації харчування та обслуговування школярів</t>
  </si>
  <si>
    <t>м Трускавець</t>
  </si>
  <si>
    <t xml:space="preserve">Капітальний ремонт актового залу СЗШ№3 м.Трускавець, по вул. Стебницькій, 98 (облаштування підвісної стелі, заміна світильників, заміна дверей)  </t>
  </si>
  <si>
    <t xml:space="preserve"> Капітальний ремонт виробничих приміщень харчоблоку НВК СЗШ №2-гімназія по вул. Данилишиних, 19 в м. Трускавець  Львівської області </t>
  </si>
  <si>
    <t>Капітальний ремонт  коридору та санітарного вузла 4-го поверху поліклінічного корпусу КНП «Трускавецька міська лікарня» ТМР по вул.Данилишиних, 62 м.Трускавця</t>
  </si>
  <si>
    <t>Придбання інтерактивно-навчального обладнання для Трускавецької дитячої школи мистецтв ім. Р. Савицького по вул. Річки 11-13 в м.Трускавець Львівської області</t>
  </si>
  <si>
    <t xml:space="preserve"> Придбання меблів для бібліотеки для дітей по вулиці Стебницькій, 70 в м. Трускавець </t>
  </si>
  <si>
    <t xml:space="preserve"> Реконструкція  прибудинкової території з облаштуванням підпірної стінки по вул. Стуса, 10  м. Трускавець </t>
  </si>
  <si>
    <t>ОСББ «Файна хата в Трускавці»</t>
  </si>
  <si>
    <t xml:space="preserve"> Капітальний ремонт кімнат для розміщення спортсменів ДЮСК «СПОРТОВЕЦЬ» на вул. Данилишиних,11 в м. Трускавець </t>
  </si>
  <si>
    <t xml:space="preserve"> Будівництво підпірної стінки по вул. Івасюка, 17 у 
м. Трускавець Львівської області </t>
  </si>
  <si>
    <t>ОСББ «Оселя № 17»</t>
  </si>
  <si>
    <t xml:space="preserve"> Придбання обладнання та інвентарю для оснащення навчального кабінету «Школи раннього розвитку дитини» Будинку учнівської творчості по вул. Стебницькій,12 в м. Трускавець </t>
  </si>
  <si>
    <t xml:space="preserve"> Реконструкція дитячого і спортивного майданчика по вул. Василя Стуса 14 в м. Трускавець Львівської області </t>
  </si>
  <si>
    <t>ОСББ «Велика Хата»</t>
  </si>
  <si>
    <t>Придбання меблів для роздягалень з метою створення комфортних умов перебування дітей в ДНЗ №2 «Ялинка» по вул. Стуса, 8 в м.Трускавець Львівської області</t>
  </si>
  <si>
    <t xml:space="preserve"> Придбання меблів для забезпечення сучасного підходу до організації навчального та розвивального процесу дошкільників у ДНЗ №4 «Сонечко» по вул.Бориславській, 34 м. Трускавець Львівської області</t>
  </si>
  <si>
    <t xml:space="preserve"> Придбання обладнання, навчально – наочних посібників та іграшок для освітнього процесу у ДНЗ № 5 «Зірочка» по вул. Стебницькій, 68 в м. Трускавець Львівської області </t>
  </si>
  <si>
    <t>Капітальний ремонт туалетних кімнат та каналізаційної системи ДНЗ № 6 «Теремок» по вул. Лесі Українки, 21 в м. Трускавець Львівської області</t>
  </si>
  <si>
    <t>Придбання меблів для спалень у ДНЗ № 7 «Дзвіночок» по вул.Стебницькій, 94  в м.Трускавець Львівської області</t>
  </si>
  <si>
    <t xml:space="preserve"> Придбання обладнання для діагностичного відділення КНП СМР та СРР "Самбірської центральної районної лікарні"</t>
  </si>
  <si>
    <t>Реконструкція ДНЗ № 14 (заміна вікон та дверей) по вул. Купилевій, 69 в м. Самборі Львівської області</t>
  </si>
  <si>
    <t>Капітальний ремонт віконних та дверних прорізів Стрийської дитячої музичної школи ім. О. Нижанківського, вул.Валова,11</t>
  </si>
  <si>
    <t>Ініціативна група музичної школи</t>
  </si>
  <si>
    <t>Ініціативна група Центру творчості дітей та юнацтва (позашкільна установа)</t>
  </si>
  <si>
    <t>Капітальний ремонт санвузлів Червоноградської загальноосвітньої школи І-ІІІ степенів № 1  по вул. Клюсівській, 19, м. Червоноград, Львівської обл.</t>
  </si>
  <si>
    <t>м Червоноград</t>
  </si>
  <si>
    <t>Капітальний ремонт будівлі Червоноградської загальноосвітньої школи І ступеня № 11 (заміна вікон на енергозберігаючі) по вулиці Бандери, 3, в м.Червонограді  Львівської області</t>
  </si>
  <si>
    <t xml:space="preserve"> Капітальний ремонт будівлі Червоноградської гімназії (заміна вікон на енергозберігаючі) по вул. С. Бандери, 17 а, в м. Червонограді Львівської області </t>
  </si>
  <si>
    <t>Капітальний ремонт будівлі (заміна вікон на енергозберігаючі)  ЧЗШ №12 по вул. Степана Бандери 17 у м. Червонограді Львівської області</t>
  </si>
  <si>
    <t>Капітальний ремонт будівлі ЧНВК №3 (заміна вікон на енергозберігаючі) по вул. Корольова, 11 в м. Червонограді  Львівської області</t>
  </si>
  <si>
    <t>Капітальний ремонт будівлі ЧЗШ № 9 (заміна вікон на енергозберігаючі)</t>
  </si>
  <si>
    <t xml:space="preserve"> Капітальний ремонт будівлі (заміна вікон на енергозберігаючі) ЧЗШ № 7 по вул. Шептиицького, 2 в м. Соснівці Львівської області </t>
  </si>
  <si>
    <t>Ініціативна група Червоноградської загальноосвітньої школи І-ІІІ ст.№7</t>
  </si>
  <si>
    <t>Капітальний ремонт будівлі (заміна вікон) в  Червоноградському  навчально-виховному  комплексі № 10 по вул. Шухевича, 1, в м. Червонограді Львівської області</t>
  </si>
  <si>
    <t>Придбання комп’ютерного обладнання ЧЗШ № 7 по вул. Шептицького, 2 в м. Соснівці Львівської області</t>
  </si>
  <si>
    <t xml:space="preserve"> Капітальний ремонт будівлі (заміна вікон) ЧЗШ № 2 по вул. Клюсівська, 3 в м. Червонограді Львівської області </t>
  </si>
  <si>
    <t xml:space="preserve"> Капітальний ремонт будівлі санвузлів Червоноградської загальноосвітньої школи I-III ступенів №5 Червоноградської міської ради Львівської області по вулиці Грінченка, 9 в 
м. Червонограді Львівської області </t>
  </si>
  <si>
    <t xml:space="preserve"> Капітальний ремонт будівлі (заміна вікон) ЧНВК № 13 по вул. Театральній, 14 а в м. Соснівка Львівської області </t>
  </si>
  <si>
    <t xml:space="preserve">Капітальний ремонт будівлі (приміщення їдальні з заміною вікон на енергозберігаючі ) ЧЗШ №4 по вул. Пушкіна, 4, в м. Червонограді Львівської області </t>
  </si>
  <si>
    <t>Капітальний ремонт підлоги майстерні ЧСШ № 8 по вул. Шептицького, 15 в м. Червонограді Львівської області</t>
  </si>
  <si>
    <t xml:space="preserve">Ініціативна група Червоноградської спеціалізованої школи І-ІІІ ступенів №8 </t>
  </si>
  <si>
    <t>Придбання мультимедійної техніки для ЧСШ № 8 по вул. Шептицького, 15 в м. Червонограді Львівської області</t>
  </si>
  <si>
    <t>Ініціативна група Червоноградської спеціалізованої школи І-ІІІ ступенів №8</t>
  </si>
  <si>
    <t>Придбання медичного обладнання для хірургічного відділення КП Центральна міська лікарня  Червоноградської міської Ради по вул.Івасюка,2 в м.Червоноград Львівської області</t>
  </si>
  <si>
    <t>ініціативна група лікарів та громади міста</t>
  </si>
  <si>
    <t xml:space="preserve"> Капітальний ремонт приміщення Червоноградської дитячої школи мистецтв на вул. Грушевського,11 в м. Червоноград Львівської обл. (відновлення покриття підлоги) </t>
  </si>
  <si>
    <t>Ініціативна група Червоноградського НД</t>
  </si>
  <si>
    <t xml:space="preserve">Капітальний ремонт будівлі (утеплення стін фасаду, заміна вікон) ДЮСШ №2 по вул. Шептицького, 20 а в м. Червонограді Львівської області  </t>
  </si>
  <si>
    <t>Ініціативна група БДЮТ м. Червонограда</t>
  </si>
  <si>
    <t xml:space="preserve"> Капітальний ремонт будівлі БДЮТС (заміна вікон на енергозберігаючі) по вул. Галицькій, 3а в 
м. Соснівка  Львівської області </t>
  </si>
  <si>
    <t>ініативна група БДЮТС</t>
  </si>
  <si>
    <t xml:space="preserve">Капітальний ремонт будівлі (заміна вікон на енергозберігаючі) КП «Спортивний Комплекс «Шахтар»  по вул. Героїв Майдану 2 у  м. Червонограді  Львівської області 	</t>
  </si>
  <si>
    <t xml:space="preserve">Ініціативна група КП  СК «Шахтар»  Червоноградської міської ради </t>
  </si>
  <si>
    <t xml:space="preserve"> Капітальний ремонт будівлі ЗДО ясла-садок №16 (заміна вікон на енергозберігаючі)  по вул. Стуса, 45 в м. Червоноград Львівської області </t>
  </si>
  <si>
    <t>Ініціативна група ЗДО я/с № 16 Червоноградської міської ради</t>
  </si>
  <si>
    <t xml:space="preserve"> Капітальний ремонт будівлі (утеплення стін фасаду) ЗДО № 9 ясла-садок № 9 по вул. Грінченка 9 б, в м. Червоноград Львівської області </t>
  </si>
  <si>
    <t>Ініціативна група ЗДО ясла-садок № 9, батьків, відділу освіти</t>
  </si>
  <si>
    <t>Капітальний ремонт будівлі (заміна вікон та утеплення стін фасаду) в ЗДО № 12 по вул. Шухевича, 4, в м. Червоноград Львівської області</t>
  </si>
  <si>
    <t>ініціативна група ЗДО №12 Червоноградської міської ради Львівської області</t>
  </si>
  <si>
    <t xml:space="preserve">Капітальний ремонт будівлі (санвузлів) у ЗДО №19 по вул. Мазепи 10 м. Червонограда Львівської області </t>
  </si>
  <si>
    <t>Ініціативна група ЗДО №19 Червоноградська міська рада</t>
  </si>
  <si>
    <t xml:space="preserve"> Придбання обладнання (мультимедійна техніка) в заклад дошкільної освіти я/с № 16 по
вул. В. Стуса, 45 в м.Червоноград Львівської області </t>
  </si>
  <si>
    <t>Придбання м&amp;#39;якого інвентаря  (ковдри, подушки, постелі)» ЗДО № 5 по вул. Львівській 35 а, м. Соснівка Львівської області</t>
  </si>
  <si>
    <t xml:space="preserve">Капітальний ремонт будівлі (утеплення стін фасаду)  ЗДО ясел-садка № 13 по вул. Шухевича, 7 м. Червонограда Львівської області </t>
  </si>
  <si>
    <t xml:space="preserve"> Капітальний ремонт будівлі (утеплення стін фасаду) в ЗДО я/с №17 по вул. Шептицького, 35 в м. Червонограді Львівської області </t>
  </si>
  <si>
    <t xml:space="preserve">  Капітальний ремонт будівлі ЗДО я/с №1 комбінованого типу (заміна вікон на енергозберігаючі) по вул. Шептицького 16 а в місті Червонограді Львівської області  </t>
  </si>
  <si>
    <t xml:space="preserve">Ініціативна група ЗДО ясла-садок № 1 </t>
  </si>
  <si>
    <t xml:space="preserve"> Капітальний ремонт системи опалення у ЗДО ясла-садок № 4 по пров. Панаса Мирного у смт. Гірник Львівської області </t>
  </si>
  <si>
    <t>Реконструкція мережі зовнішнього освітлення по вул. Івасюка  в м. Червоноград Львівської області з використанням енергозберігаючих технологій</t>
  </si>
  <si>
    <t>Відділ капітального будівництва та інвестицій Червоноградської міської ради</t>
  </si>
  <si>
    <t xml:space="preserve"> Реконструкція мережі зовнішнього освітлення по вул. Стуса в м. Червоноград Львівської області з використанням енергозберігаючих технологій </t>
  </si>
  <si>
    <t>Ініціативна група Червоноградської ЗШ І-ІІІ</t>
  </si>
  <si>
    <t xml:space="preserve">Ініціативна група ЧНВК №3 </t>
  </si>
  <si>
    <t xml:space="preserve">Ініціативна група Червоноградської загальноосвітньої школи №9 </t>
  </si>
  <si>
    <t>Ініціативна група НВК №10</t>
  </si>
  <si>
    <t>Ініціативна група Червоноградської загальноосвітньої школи I-III ступенів №2</t>
  </si>
  <si>
    <t>Ініціативна група ЧЗШ № 5</t>
  </si>
  <si>
    <t xml:space="preserve">Ініціативна група ЧНВК № 13 </t>
  </si>
  <si>
    <t xml:space="preserve">  Капітальний ремонт по об'єкту «Заміна вікон  на енергозберігаючі у Червоноградському Народному домі, за адресою м. Червоноград, пр. Шевченка,15»  </t>
  </si>
  <si>
    <t>Ініціативна група ДЮСШ № 2</t>
  </si>
  <si>
    <t>Ініціативна група Державного вищого навчального закладу</t>
  </si>
  <si>
    <t xml:space="preserve"> Капітальний ремонт будівлі (заміна вікон) у ДВНЗ "Червоноградський гірничо-економічний коледж" по вул. Стуса, 17, в м. Червоноград Львівської області </t>
  </si>
  <si>
    <t>Ініціативна група батьків ЗДО я/с № 2</t>
  </si>
  <si>
    <t>Ініціативна група батьків  ЗДО я/с № 7</t>
  </si>
  <si>
    <t>Придбання дитячого майданчика для ЗДО я/с № 2 по вул. Купчинського, 5а,  в м. Червонограді Львівської області</t>
  </si>
  <si>
    <t xml:space="preserve">Придбання дитячих меблів для ЗДО я/с № 10 по вул. Курбаса, 6а,  в м. Червонограді, Львівської області </t>
  </si>
  <si>
    <t>Ініціативна група батьків, відділу освіти та ЗДО я/с № 10</t>
  </si>
  <si>
    <t>Реконструкція мережі зовнішнього освітлення по вул. С.Бандери  в м. Червоноград Львівської області з використанням енергозберігаючих технологій</t>
  </si>
  <si>
    <t xml:space="preserve">Ініціативна група ЧЗШ № 5 </t>
  </si>
  <si>
    <t xml:space="preserve"> Придбання комп'ютерної та медійної техніки як засобу підвищення освітніх послуг та управління школою Червоноградської загальноосвітньої школи I-III ступенів № 5 м. Червонограда Львівської області  </t>
  </si>
  <si>
    <t>Модернізація матеріальної бази навчального закладу як засобу підвищення якості освіти Червоноградської загальноосвітньої школи І-ІІІ степенів № 1 повул. Клюсівській, 19, м. Червоноград Львівської області</t>
  </si>
  <si>
    <t>Ініціативна група ЧЗШ І-ІІІ ступенів №7</t>
  </si>
  <si>
    <t xml:space="preserve"> Капітальний ремонт мережі водопостачання в будівлі поліклініки КП "Центральна міська лікарня Червоноградської міської ради" по вул. Івасюка,2 в м. Червоноград Львівської області </t>
  </si>
  <si>
    <t xml:space="preserve">Придбання обладнання для облаштування дитячого ігрового майданчика в КЗ ЛОР «НРЦ І-ІІ ступенів «Світанок» з поглибленою професійною підготовкою» у м. Червонограді Львівської області </t>
  </si>
  <si>
    <t>Ініціативна група ЗДО я/с № 13</t>
  </si>
  <si>
    <t xml:space="preserve">Ініціативна група ЗДО я/с № 16 </t>
  </si>
  <si>
    <t xml:space="preserve">Ініціативна група ДНЗ ясел-садка № 4 </t>
  </si>
  <si>
    <t xml:space="preserve">Капітальний ремонт будівлі (заміна вхідних дерев’яних дверей на енергозберігаючі) в ЗДО ясла-садок  № 7 по вул. Клюсівська,  15 а в м. Червоноград Львівської області  </t>
  </si>
  <si>
    <t xml:space="preserve">Реконструкція мережі зовнішнього освітлення по пр. Шевченка  в м. Червоноград Львівської області з використанням енергозберігаючих технологій   </t>
  </si>
  <si>
    <t>Придбання обладнання для історичного кабінету для забезпечення якісного профільного навчання в опорному закладі «Бродівська загальноосвітня школа І-ІІІ ступенів № 3 Бродівської районної  ради Львівської області</t>
  </si>
  <si>
    <t xml:space="preserve">Ініціативна група Бродівської загальноосвітньої школи І-ІІІ ступенів №3 </t>
  </si>
  <si>
    <t xml:space="preserve">Придбання комп’ютерної техніки для кабінетів інформатики та фізики в Ясенівській ЗОШ І-ІІІ ст. Бродівської районної ради Львівської області   </t>
  </si>
  <si>
    <t>Ініціативна група Маркопільського НВК Бродівського району</t>
  </si>
  <si>
    <t xml:space="preserve">Капітальний ремонт із заміною вікон та дверей на енергозберігаючі металопластикові в Звиженській ЗОШ І-ІІ ступенів с. Звижень Бродівського району Львівської області </t>
  </si>
  <si>
    <t xml:space="preserve"> Капітальний ремонт із заміною вікон та дверних блоків на металопластикові енергозберігаючі, в Конюшківській загальноосвітній школі І-ІІ ступенів Бродівського району Львівської області</t>
  </si>
  <si>
    <t>Ініціативна група Конюшківської загальноосвітньої школи І-ІІ ступенів</t>
  </si>
  <si>
    <t xml:space="preserve"> Придбання шкільних меблів для Нем’ячівського НВК Бродівського району Львівської області </t>
  </si>
  <si>
    <t>с Нем&amp;#39;яч</t>
  </si>
  <si>
    <t>Придбання мультимедійного комплексу для навчального кабінету у Бродівську СЗОШ І-ІІІ ст. №2 з вивченням англійської мови з 1 класу Львівської області</t>
  </si>
  <si>
    <t>Капітальний ремонт із заміною вікон на енергозберігаючі металопластикові в Лучківській ЗОШ 1-2 ступенів в с.Лучківці Бродівського району Львівської області</t>
  </si>
  <si>
    <t>Ініціативна група Лучківської ЗОШ І-ІІ ступенів</t>
  </si>
  <si>
    <t>с Лучківці</t>
  </si>
  <si>
    <t xml:space="preserve"> Придбання меблів для учительської кімнати у Бродівській ЗОШ І ст. № 1  по вул. Коцюбинського, 8 м. Броди Львівської області    </t>
  </si>
  <si>
    <t xml:space="preserve">Ініціативна група Бродівської ЗОШ </t>
  </si>
  <si>
    <t>Капітальний ремонт із заміною вікон на енергозберігаючі металопластикові в Гаї-Дітковецькому НВК с.Гаї-Дітковецькі Бродівського району Львівської області</t>
  </si>
  <si>
    <t xml:space="preserve">Придбання інтерактивного комплексу  для Гаївського НВК  Бродівського району  Львівської області  </t>
  </si>
  <si>
    <t>Ініціативна група села Гаї</t>
  </si>
  <si>
    <t>Капітальний ремонт з утепленням фасаду Підгорецького НВК в с.Підгірці Бродівського району Львівської області</t>
  </si>
  <si>
    <t>ініціативна група Підгорецького НВК</t>
  </si>
  <si>
    <t>Ініціативна  група  Суховільської ЗОШ І-ІІІ  ступенів</t>
  </si>
  <si>
    <t>Іініціативна група села Гаї</t>
  </si>
  <si>
    <t xml:space="preserve">Капітальний ремонт та утеплення   північної частини фасаду основного корпусу   в опорному закладі Бродівська ЗОШ І-ІІІ ст. № 3 Бродівської районної ради Львівської області </t>
  </si>
  <si>
    <t>Пониквянська ЗОШ І-ІІІ ступенів Бродівської районної ради Львівської області</t>
  </si>
  <si>
    <t xml:space="preserve"> Капітальний ремонт приміщень, класів і санвузлів в Голубицькій ЗОШ І-ІІ ст. в с. Голубиця Бродівського району Львівської області </t>
  </si>
  <si>
    <t>с Голубиця</t>
  </si>
  <si>
    <t xml:space="preserve"> Придбання обладнання для забезпечення якісного профільного навчання у Бродівській гімназії ім. І. Труша. </t>
  </si>
  <si>
    <t>Ініціативна група вчителів та батьків Бродівської гімназії ім.І,Труша</t>
  </si>
  <si>
    <t>Капітальний ремонт із заміною віконних та дверних блоків на металопластикові енергозберігаючі в Черницькому НВК Бродівського району Львівської області</t>
  </si>
  <si>
    <t xml:space="preserve">Капітальний ремонт з утепленням фасаду Дуб’євському НВК с. Дуб’є Бродівського району Львівської області  </t>
  </si>
  <si>
    <t xml:space="preserve">Придбання обладнання для кабінету інформатики у Дуб’євському НВК с. Дуб’є Бродівського району Львівської області   </t>
  </si>
  <si>
    <t>с Дуб&amp;#39;є</t>
  </si>
  <si>
    <t xml:space="preserve">  Капітальний ремонт туалетів Бродівської гімназії ім. І. Труша в м. Броди Львівської області  </t>
  </si>
  <si>
    <t xml:space="preserve"> Капітальний ремонт системи опалення в Паликоровівському навчально-виховному комплексі «Загальноосвітня школа І-ІІступенів - дошкільний навчальний заклад» с. Паликорови Бродівського району Львівської області </t>
  </si>
  <si>
    <t xml:space="preserve">Придбання обладнання для Гаї-Дітковецького НВК Бродівського району Львівської області </t>
  </si>
  <si>
    <t xml:space="preserve"> Капітальний ремонт із заміною вікон на енергозберігаючі металопластикові в Голосковицькому НВК в с. Голосковичі Бродівського району Львівської області</t>
  </si>
  <si>
    <t xml:space="preserve"> Придбання інтерактивного обладнання для Пониковицької ЗОШ І-ІІІ ступенів с. Пониковиця Бродівського району Львівської області </t>
  </si>
  <si>
    <t xml:space="preserve"> Капітальний ремонт туалетних кімнат Пониковицької ЗОШ І-ІІІ ступенів, с. Пониковиця Бродівського району Львівської області  </t>
  </si>
  <si>
    <t xml:space="preserve">Капітальний ремонт із заміною вікон та дверей на енергозберігаючі металопластикові в фельдшерсько - акушерському пункті с. Пониква КНП Бродівської ЦРЛ Львівської області </t>
  </si>
  <si>
    <t xml:space="preserve">Капітальний ремонт із заміною вікон та дверей на енергозберігаючі  металопластикові в фельдшерсько- акушерському пункті с. Королівка КНП Бродівської ЦРЛ ЛЬвівської області </t>
  </si>
  <si>
    <t xml:space="preserve">Капітальний ремонт коридорних приміщень першого поверху терапевтичного корпусу КНП Бродівська ЦРЛ Бродівської районної ради Львівської області </t>
  </si>
  <si>
    <t xml:space="preserve">Капітальний ремонт приміщень клініко - діагностичної лабораторії КНП Бродівської ЦРЛ </t>
  </si>
  <si>
    <t>Ініціативна група КНП Бродівська ЦРЛ</t>
  </si>
  <si>
    <t xml:space="preserve">Капітальний ремонт із  заміною вікон та дверей на енергозберігаючі металопластикові в фельдшерсько-акушерському пункті с. Бордуляки КНП Бродівської ЦРЛ Львівської області  </t>
  </si>
  <si>
    <t xml:space="preserve">  Капітальний ремонт приміщень приймального відділення КНП Бродівська ЦРЛ Бродівської районної ради Львівської області  </t>
  </si>
  <si>
    <t xml:space="preserve"> Капітальний ремонт з утеплення фасаду приміщення Підкамінської міської лікарні   </t>
  </si>
  <si>
    <t>Капітальний ремонт рекреаційно-відновлювальної зони для підопічних комунального закладу Львівської обласної ради «Підкамінський психоневрологічний інтернат» в смт. Підкамінь Бродівського району Львівської області</t>
  </si>
  <si>
    <t xml:space="preserve">Придбання комп’ютерної техніки для комунального закладу Львівської обласної ради Підкамінський психоневрологічний інтернат </t>
  </si>
  <si>
    <t xml:space="preserve">Капітальний ремонт Народного Дому села Сухота Бродівського району Львівської області </t>
  </si>
  <si>
    <t>Ініціативна група с. Сухота Бродівського району Львівської області</t>
  </si>
  <si>
    <t>с Сухота</t>
  </si>
  <si>
    <t xml:space="preserve"> Капітальний ремонт фасаду приміщення школи естетичного виховання в м.Броди Львівської  області</t>
  </si>
  <si>
    <t>Ініціативна група школи естетичного виховання</t>
  </si>
  <si>
    <t xml:space="preserve"> Капітальний ремонт фасаду бібліотеки в м. Броди Львівської області </t>
  </si>
  <si>
    <t>Капітальний ремонт даху  Народного дому с.Батьків Бродівського району Львівської області</t>
  </si>
  <si>
    <t>Капітальний ремонт фасаду Народного дому  с. Суховоля Бродівського району Львівської області</t>
  </si>
  <si>
    <t xml:space="preserve"> Капітальний ремонт приміщень Маркопільського Народного дому Бродівського району Львівської області</t>
  </si>
  <si>
    <t>Ініціативна група с. Маркопіль</t>
  </si>
  <si>
    <t xml:space="preserve">   Капітальний ремонт Народного дому села Літовищі Бродівського району Львівської області   </t>
  </si>
  <si>
    <t>с Літовище</t>
  </si>
  <si>
    <t xml:space="preserve"> Капітальний ремонт фасаду Народного дому села Чепелі Бродівського району Львівської області</t>
  </si>
  <si>
    <t>Ініціативна група с. Чепелі Бродівського району</t>
  </si>
  <si>
    <t xml:space="preserve"> Капітальний ремонт  приміщення  Бродівської районної бібліотеки для дітей </t>
  </si>
  <si>
    <t>Ініціативна група Бродівська районної бібліотеки для дітей</t>
  </si>
  <si>
    <t xml:space="preserve"> Капітальний ремонт приміщення Народного дому с. Ясенів Бродівського району</t>
  </si>
  <si>
    <t>Ясенівська сільська рада</t>
  </si>
  <si>
    <t xml:space="preserve">Капітальний ремонт із заміною віконних блоків в приміщенні Народного дому в м.Броди Львівської області </t>
  </si>
  <si>
    <t xml:space="preserve">Капітальний ремонт огорожі кладовища в 
с. Суходоли Бродівського району Львівської області   </t>
  </si>
  <si>
    <t>Об’єднання співвласників багатоквартирного будинку «Анна»</t>
  </si>
  <si>
    <t xml:space="preserve"> Придбання інтерактивної панелі та програмного забезпечення для районного методичного кабінету відділу освіти Бродівської районної державної адміністрації Львівської області, що знаходиться за адресою: м. Броди, вул. В. Стуса, 22 </t>
  </si>
  <si>
    <t xml:space="preserve">Ініціативна група Бродівського ЦДЮТ </t>
  </si>
  <si>
    <t xml:space="preserve">  Облаштування спортивного майданчика на території ОСББ «Бродівська вишиванка» за адресою: м. Броди, вул. Коновальця, 1 </t>
  </si>
  <si>
    <t>Капітальний ремонт сходових кліток  в Бродівському КДНЗ № 7 по вул. 900 річчя Бродів, 22 в м. Броди Львівської області</t>
  </si>
  <si>
    <t>Бродівський КДНЗ №7</t>
  </si>
  <si>
    <t xml:space="preserve"> Капітальний ремонт кухні в Бродівському КДНЗ № 6 по вул. Низькій, 17 в м. Броди  Львівської  області  </t>
  </si>
  <si>
    <t>Ініціативна група Бродівського КНДЗ № 9</t>
  </si>
  <si>
    <t>Капітальний ремонт огородження території Лешнівського комунального закладу дошкільної освіти в с. Лешнів Бродівського району Львівської області</t>
  </si>
  <si>
    <t>Придбання меблів для Бродівського комунального  дошкільного закладу № 8 «Казка»</t>
  </si>
  <si>
    <t>Реконструкція лінії вуличного освітлення с.Голубиця вул. Центральна, Чепелівська, Задвірна, Набережна, Зелена, Зарічна, Сонячна, Колгоспна Голубицької сільської ради, Бродівського району Львівської області</t>
  </si>
  <si>
    <t>Голубицька сільська рада</t>
  </si>
  <si>
    <t>Реконструкція лінії вуличного освітлення с.Микити вулиці Довга, Лісова та Сонячна Бродівського району Львівської області.</t>
  </si>
  <si>
    <t xml:space="preserve">   Реконструкція ліній вуличного освітлення с. Попівці ( вул. Сонячна, Центральна, Весела ) та с. Нем’яч (вул. Центральна та Кирнична) Поповецької  сільської ради Бродівського району Львівської області  </t>
  </si>
  <si>
    <t>Поповецька сільська рада</t>
  </si>
  <si>
    <t xml:space="preserve"> Придбання обладнання для системи відеоспостереження в ОЗ "Бродівська ЗОШ І-ІІІ ст. №4" м. Броди Львівської області </t>
  </si>
  <si>
    <t xml:space="preserve"> Придбання обладнання для Підгорецького НВК "ЗОШ І-ІІ ступенів - ДНЗ" Бродівської районної ради Львівської області </t>
  </si>
  <si>
    <t xml:space="preserve"> Капітальний ремонт харчоблоку із впровадженням енергозберігаючих заходів в опорному закладі "Підкамінська ЗОШ І-ІІІ ст" Бродівського району Львівської області </t>
  </si>
  <si>
    <t xml:space="preserve">Придбання автоматичного гематологічного аналізатора Abacus Junior 30" для роботи клініко-діагностичної лабораторії КНП "Бродівська центральна районна лікарня Бродівської районної ради Львівської області   </t>
  </si>
  <si>
    <t>Ініціативна група КНП "Бродівська ЦРЛ"</t>
  </si>
  <si>
    <t xml:space="preserve">Капітальний ремонт приміщень харчоблоку КНП  "Бродівська ЦРЛ" </t>
  </si>
  <si>
    <t xml:space="preserve"> Капітальний ремонт приміщень неврологічного відділення КНП " Бродівська ЦРЛ" </t>
  </si>
  <si>
    <t xml:space="preserve"> Придбання монітору пацієнта, кисневого концентратора, медичних ліжок  для неврологічного відділення КНП "Бродівська ЦРЛ" </t>
  </si>
  <si>
    <t xml:space="preserve">Ініціативна група "Бродівська ЦРЛ" </t>
  </si>
  <si>
    <t xml:space="preserve"> Капітальний ремонт приміщень педіатричного відділення КНП " Бродівська ЦРЛ" </t>
  </si>
  <si>
    <t xml:space="preserve">Ініціативна група КНП "Бродівська ЦРЛ" </t>
  </si>
  <si>
    <t xml:space="preserve">Облаштування спортивно-ігрового майданчика на прибудинковій території ОСББ "Мрія" та "Світлана" у м. Броди  </t>
  </si>
  <si>
    <t xml:space="preserve">  Капітальний  ремонт шкільного подвір'я  Суховільської загальноосвітньої школи І-ІІІ ступенів  Бродівської  районної  ради Львівської області </t>
  </si>
  <si>
    <t xml:space="preserve"> Придбання комп'ютерної техніки  для Пониквянської ЗОШ І – ІІІ ступенів Бродівської районної ради  Львівської області </t>
  </si>
  <si>
    <t>ГО "Центр громадських ініціатив Ясенова"</t>
  </si>
  <si>
    <t xml:space="preserve">Ініціативна група Ясенівської ЗОШ І-ІІІ ст. </t>
  </si>
  <si>
    <t>Ініціативна група Звиженської ЗШ І-ІІ ступенів</t>
  </si>
  <si>
    <t xml:space="preserve">Капітальний ремонт із заміною вікон і дверей на енергозберігаючі металопластикові в Маркопільському НВК ЗОШ 1-3 ст. – ДНЗ в с. Маркопіль Бродівського району Львівської області </t>
  </si>
  <si>
    <t xml:space="preserve"> Капітальний ремонт першого поверху із заміною вікон та вхідних дверей на енергозберігаючі металопластикові в ОЗ «Бродівська ЗОШ І-ІІІ ст. №4» м. Броди Львівської області </t>
  </si>
  <si>
    <t xml:space="preserve">Ініціативна група СЗШ І-ІІІ ст. №2 </t>
  </si>
  <si>
    <t>Ініціативна група Бродівської ЗОШ І ст. № 1</t>
  </si>
  <si>
    <t xml:space="preserve">Капітальний ремонт коридорних приміщень першого поверху в Бродівській ЗОШ І ст. № 1 по вул. Коцюбинського, 8 м. Броди Львівської області </t>
  </si>
  <si>
    <t xml:space="preserve"> Капітальний ремонт із заміною віконних блоків на енергозберігаючі в Гаївському навчально-виховному комплексі "загальноосвітня школа І-ІІ ступенів - дошкільний навчальний заклад" в с. Гаї Бродівського району Львівської області </t>
  </si>
  <si>
    <t xml:space="preserve">Капітальний ремонт подвір'я Бродівської спеціалізованої загальноосвітньої школи І-ІІІ ст. №2 з вивченням англійської мови з 1 класу Львівської області </t>
  </si>
  <si>
    <t>Ініціативна група Голубицької ЗОШ І-ІІ ступенів</t>
  </si>
  <si>
    <t>Ініціативна група вчителів та батьків Бродівської гімназії ім.І.Труша</t>
  </si>
  <si>
    <t>Ініціативна група Паликоровівського НВК</t>
  </si>
  <si>
    <t xml:space="preserve">Ініціативна група КЗ ЛОР "Підкамінський психоневрологічний інтернат" </t>
  </si>
  <si>
    <t xml:space="preserve">Капітальний ремонт санвузлів в КЗ ЛОР "Підкамінський навчально - реабілітаційний центр І - ІІІ ступенів з поглибленою професійною підготовкою" в смт. Підкамінь Бродівського району Львівської області  </t>
  </si>
  <si>
    <t>Ініціативна група Бродівської бібліотеки</t>
  </si>
  <si>
    <t xml:space="preserve">Ініціативна група с. Суходоли </t>
  </si>
  <si>
    <t xml:space="preserve">Благоустрій прибудинкової території житлового будинку по вул. Коновальця №6 ОСББ «Анна» м. Броди Львівської області </t>
  </si>
  <si>
    <t xml:space="preserve">Капітальний ремонт із заміною вікон та дверей на енергозберігаючі металопластикові в Бродівському "Центрі дитячої та юнацької творчості Бродівської районної ради Львівської області" </t>
  </si>
  <si>
    <t>Ініціативна група Бродівського КДНЗ №6 Львівської області</t>
  </si>
  <si>
    <t xml:space="preserve"> Капітальний ремонт першої молодшої групи В та туалетних приміщень в другій молодшій групі В і середній групі В                                                                                                                  Бродівського КДНЗ № 9 по вул. Коновальця 1А в м. Броди Львівської області  </t>
  </si>
  <si>
    <t>Ініціативна група Бродівського КДНЗ №8 "Казка"</t>
  </si>
  <si>
    <t>Капітальний ремонт по встановленню огорожі території Ясенівської ЗОШ І-ІІІ ступенів Бродівської районної ради Львівської області</t>
  </si>
  <si>
    <t xml:space="preserve"> Капітальний ремонт покрівлі даху НВК Полтвівська ЗОШ І-ІІ ст.- ДНЗ в с.Полтва Буського району Львівської області </t>
  </si>
  <si>
    <t>Відділ  освіти  Буської   районної  державної  адміністрації  Львівської  області</t>
  </si>
  <si>
    <t xml:space="preserve"> Капітальний ремонт даху спортивного залу Побужанської  ЗОШ І-ІІІ ст. с. Побужани Буського району Львівської області </t>
  </si>
  <si>
    <t>Відділ освіти Буської РДА</t>
  </si>
  <si>
    <t>Придбання інвентаря для ОЗНЗ  «Олеська ЗОШ І-ІІІ ступенів» в смт. Олесько Буського району Львівської області</t>
  </si>
  <si>
    <t xml:space="preserve"> Реконструкція приміщення старої котельні опорного загальноосвітнього навчального закладу «Буська ЗОШ І-ІІІ ст. № 1» Буської районної ради Львівської області в актову залу </t>
  </si>
  <si>
    <t>Придбання обладнання для утилізації органічних відходів для КНП Буська ЦРЛ</t>
  </si>
  <si>
    <t>Закупівля обладнання для амбулаторії ЗПСМ с. Новий Милятин Буського району</t>
  </si>
  <si>
    <t xml:space="preserve">Ініціативна група с. Новий Милятин </t>
  </si>
  <si>
    <t xml:space="preserve"> Закупівля обладнання для амбулаторії ЗПСМ 
с. Топорів Буського району Львівської області</t>
  </si>
  <si>
    <t>Ініціативна група с. Топорів Буського району Львівської області</t>
  </si>
  <si>
    <t>с Задвір&amp;#39;я</t>
  </si>
  <si>
    <t>Реконструкція даху фельдшерсько-акушерського пункту в с.Переволочна Буського району Львівської області</t>
  </si>
  <si>
    <t>Переволочнянська сільська рада</t>
  </si>
  <si>
    <t>Капітальний ремонт амбулаторії в с.Топорів Буського району Львівської області</t>
  </si>
  <si>
    <t xml:space="preserve">Ініціативна група с. Топорів </t>
  </si>
  <si>
    <t xml:space="preserve">Ініціативна група  хірургічного відділення КНП </t>
  </si>
  <si>
    <t xml:space="preserve"> Капітальний ремонт покрівлі Амбулаторії ЗПСМ в с. Новий Милятин Буського району  Львівської області </t>
  </si>
  <si>
    <t>Ініціативна група с.Новий Милятин</t>
  </si>
  <si>
    <t>Капітальний ремонт амбулаторії  в с. Задвір’я по вул. Героїв Небесної сотні, 3 Буського району Львівської області</t>
  </si>
  <si>
    <t xml:space="preserve"> Придбання сучасних меблів (крісла, столи - кафедри та столи комп’ютерні, шафи та стелажі  для книг ) для інтер’єру Буської центральної районної бібліотеки ім. І. Котляревського  </t>
  </si>
  <si>
    <t xml:space="preserve"> Придбання обладнання (електричне піаніно - 2 штуки) для дитячої музичної школи в м. Буськ Львівської області</t>
  </si>
  <si>
    <t>Придбання обладнання (відеопроектор та ноутбук) для Народного дому с. Топорів Буського району</t>
  </si>
  <si>
    <t xml:space="preserve"> Придбання технічного обладнання для бібліотеки-філії №14 села Задвір’я Буського району Львівської області</t>
  </si>
  <si>
    <t>Придбання ноутбука і багатофункціонального пристрою для бібліотеки села Побужани, Буського району, Львівської області</t>
  </si>
  <si>
    <t>Ініціативна група працівників Побужанської сільської ради</t>
  </si>
  <si>
    <t>Придбання обладнання та інвентарю для Народного дому с. Вербляни Буського району Львівської області.</t>
  </si>
  <si>
    <t xml:space="preserve"> Придбання одягу сцени для Народного дому 
с. Ракобовти Буського району Львівської області </t>
  </si>
  <si>
    <t xml:space="preserve"> Придбання одягу сцени Народного дому села Циків Буського району </t>
  </si>
  <si>
    <t>Олеська селищна рада</t>
  </si>
  <si>
    <t xml:space="preserve"> Сучасна бібліотека – комп’ютеризована  бібліотека. Придбання комп‘ютерної техніки в бібліотеку-філію № 45 с. Яблунівка Буського району Львівської області </t>
  </si>
  <si>
    <t>Яблунівська сільська рада</t>
  </si>
  <si>
    <t xml:space="preserve"> Придбання одягу сцени для Народного дому с. Купче Буського району Львівської області </t>
  </si>
  <si>
    <t xml:space="preserve">Придбання музичного обладнання для Народного дому с. Чаниж Буського району Львівської області </t>
  </si>
  <si>
    <t>Відділ культури і туризму Буської РДА</t>
  </si>
  <si>
    <t>с Ожидів</t>
  </si>
  <si>
    <t>Придбання ноутбука для користування у роботі бібліотеки смт. Олесько Буського району Львівської області</t>
  </si>
  <si>
    <t>Придбання технічного обладнання для бібліотеки філії № 54 с. Ріпнів, Буського району Львівської обл. Буської РЦБС</t>
  </si>
  <si>
    <t>Ініціативна група читачів Ріпнівської сільської бібліотеки</t>
  </si>
  <si>
    <t>Придбання одягу сцени для Народного дому с. Богданівка Буського району Львівської області</t>
  </si>
  <si>
    <t>Ініціативна група з жителів села Богданівка</t>
  </si>
  <si>
    <t>с Богданівка</t>
  </si>
  <si>
    <t xml:space="preserve"> Придбання  обладнання (мікрофони   для  хору)  для Буського районного  Народного  дому в 
м. Буськ Львівської  області</t>
  </si>
  <si>
    <t>Придбання  компютерного  обладнання   (ноутбук  та  багатофункціональний  пристрій (принтер) для   Заводського  Народного  дому  в  с.Заводське  Буського  району  Львівської  області.</t>
  </si>
  <si>
    <t>Ініціативна  група  молоді  с.Заводське</t>
  </si>
  <si>
    <t xml:space="preserve"> Придбання  технічного   обладнання  для  НД   с.Ріпнів  Буського району </t>
  </si>
  <si>
    <t>Ініціативна  група громади села</t>
  </si>
  <si>
    <t xml:space="preserve"> Капітальний ремонт тиру  Буської  ДЮСШ в  
м. Буськ по вул. Київська, 15 Львівської області </t>
  </si>
  <si>
    <t>Придбання спортивного інвентарю для Буської ДЮСШ в м.Буськ по вул. Київська,15 Львівської області</t>
  </si>
  <si>
    <t xml:space="preserve"> Придбання обладнання та інвентарю (меблів) для апарату Боложинівської сільської ради Буського району Львівської області </t>
  </si>
  <si>
    <t>Реконструкція  дитячого майданчика в с. Чаниж Буського району Львівської області</t>
  </si>
  <si>
    <t>Реконструкція даху адмінбудівлі у с. Яблунівка Буського району Львівської області</t>
  </si>
  <si>
    <t xml:space="preserve">Яблунівська сільська рада </t>
  </si>
  <si>
    <t>Капітальний ремонт спортзалу ДНЗ «Рукавичка» в с. Побужани Буського району Львівської області</t>
  </si>
  <si>
    <t>Реконструкція  вуличного  освітлення  в  с.Ракобовти Буського  району Львівської  області.</t>
  </si>
  <si>
    <t>Благодійний фонд ім. С.Навроцького</t>
  </si>
  <si>
    <t xml:space="preserve"> Реконструкція  вуличного  освітлення  с. Купче Буського  району Львівської  області</t>
  </si>
  <si>
    <t>Купченська  сільська  рада</t>
  </si>
  <si>
    <t xml:space="preserve"> Закупівля обладнання для амбулаторії ЗПСМ 
с. Задвір'я Буського району Львівської обалсті</t>
  </si>
  <si>
    <t>Ініціативна група с. Задвір'я Буського району Львівської області</t>
  </si>
  <si>
    <t xml:space="preserve">Ініціативна група с. Задвір'я </t>
  </si>
  <si>
    <t xml:space="preserve"> Придбання комп'ютерного обладнання для бібліотеки-філії №26 с. Ожидів Буської ЦБС </t>
  </si>
  <si>
    <t xml:space="preserve">  Заміна віконних та дверних блоків в НВК "Соколівська ЗОШ І-ІІ ст. - ДНЗ ім. В. Кальби" в с. Соколівка Буського району Львівської області (капітальний ремонт) </t>
  </si>
  <si>
    <t xml:space="preserve">Капітальний ремонт хірургічного відділення Комунального некомерційного підприємства Буської районної ради "Буська центральна районна лікарня" в м. Буськ по вул. Львівська, 77 Буського району Львівської області (заміна дверних блоків) </t>
  </si>
  <si>
    <t xml:space="preserve">Ініціативна група трудового колективу господарської частини </t>
  </si>
  <si>
    <t>Ініціативна група Буської дитячої музичної школи</t>
  </si>
  <si>
    <t>Придбання музичного обладнання для Народного дому с. Побужани Буського району Львівської області</t>
  </si>
  <si>
    <t xml:space="preserve">Придбання музичного обладнання для Народного дому с. Грабова Буського району Львівської області </t>
  </si>
  <si>
    <t xml:space="preserve">Ініціативна група с. Чаниж </t>
  </si>
  <si>
    <t>Ініціативна група Бібліотеки-філіалу смт. Олесько</t>
  </si>
  <si>
    <t>Ініціативна  група колективу  Буського  РНД</t>
  </si>
  <si>
    <t>Ініціативна група Буської ДЮСШ</t>
  </si>
  <si>
    <t xml:space="preserve">Капітальний ремонт вуличного освітлення вул. Шевченка від буд. 25-40, 70-90 та на вул.Бічна Шевченка від  буд. 149-165, 184-189 в с.Яблунівка Буського району Львівської області </t>
  </si>
  <si>
    <t>Капітальний ремонт даху  Долинянського НВК  с. Долиняни  Городоцького району Львівської області</t>
  </si>
  <si>
    <t>Ініціативна група Долинянського НВК</t>
  </si>
  <si>
    <t xml:space="preserve"> Капітальний ремонт (заміна віконних і дверних блоків) Новосільського НВК в с. Нове Село  Городоцького району Львівської області </t>
  </si>
  <si>
    <t xml:space="preserve"> Капітальний ремонт  приміщення  Городоцької ЗОШ № 3 І-ІІІ ступенів імені Героя України Івана Бльока в м. Городок Львівської області </t>
  </si>
  <si>
    <t>Капітальний ремонт Мильчицької  ЗОШ  І-ІІІ ступенів в с. Мильчиці  Городоцького району Львівської області</t>
  </si>
  <si>
    <t>Ініціативна група Мильчицької ЗОШ І-ІІІ ст.</t>
  </si>
  <si>
    <t xml:space="preserve"> Капітальний ремонт системи опалення Городоцького ЗЗСО І-ІІІ ст. № 4 ім. Т. Кулєби та А. Одухи м. Городок Львівської області </t>
  </si>
  <si>
    <t>Капітальний ремонт центрального входу опорного закладу - Городоцького навчально-виховного комплексу  №5  «Загальноосвітній навчальний заклад-дошкільний навчальний заклад</t>
  </si>
  <si>
    <t>Ініціативна група ОЗ  Городоцького НВК№5</t>
  </si>
  <si>
    <t xml:space="preserve"> Капітальний ремонт   Переможненської ЗОШ І –ІІІ ст. в с. Переможне  Городоцького району Львівської області </t>
  </si>
  <si>
    <t xml:space="preserve">Ініціативна група Переможненської ЗОШ </t>
  </si>
  <si>
    <t xml:space="preserve"> Капітальний ремонт спортзалу в Добрянському НВК в с. Добряни Городоцького району Львівської області </t>
  </si>
  <si>
    <t>ГО «Добряни»</t>
  </si>
  <si>
    <t xml:space="preserve">Капітальний ремонт Бучалівської ЗОШ І-ІІ ступенів Городоцького району Львівської області </t>
  </si>
  <si>
    <t>Ініціативна група Бучалівської ЗОШ І-ІІ ступенів</t>
  </si>
  <si>
    <t xml:space="preserve"> Капітальний ремонт Городоцького НВК№2 «Загальноосвітня школа І ступеня – гімназія» в 
м. Городок Львівської області </t>
  </si>
  <si>
    <t xml:space="preserve"> Капітальний ремонт Бартатівського НВК в 
с. Бартатів Городоцького району Львівської області </t>
  </si>
  <si>
    <t>Придбання інвентарю для запровадження міжшкільного конкурсу «Склади слово!» на основі інтелектуальної гри «Скрабл» у школи міста Городка Львівської області</t>
  </si>
  <si>
    <t>Капітальний ремонт  (заміна віконних та дверних блоків)  Заверещицького НВК «Берегиня»  с. Заверещиця  Городоцького району  Львівської області</t>
  </si>
  <si>
    <t>Ініціативна група Заверещицького НВК «Берегиня»</t>
  </si>
  <si>
    <t>Капітальний ремонт Вовчухівської ЗОШ І-ІІ ступенів Городоцької районної ради Львівської області</t>
  </si>
  <si>
    <t>Ініціативна група Вовчухівської ЗОШ І-ІІ ст.</t>
  </si>
  <si>
    <t>Капітальний ремонт спортзалу Градівської ЗОШ І-ІІІ ст., в с. Градівка Городоцького  району Львівської області</t>
  </si>
  <si>
    <t>Придбання і встановлення    дитячого  майданчика  для Шоломиницької ЗОШ I-II ст. в с.Шоломиничі Городоцького району Львівської області</t>
  </si>
  <si>
    <t>Ініціативна група при Шоломиницькій ЗОШ І-ІІст.</t>
  </si>
  <si>
    <t xml:space="preserve"> Капітальний ремонт даху Вишнянської ЗОШ І-ІІ ступенів в с. Вишня  Городоцького району Львівської області </t>
  </si>
  <si>
    <t xml:space="preserve">Ініціативна група Вишнянської ЗОШ </t>
  </si>
  <si>
    <t>с Вишня</t>
  </si>
  <si>
    <t>Капітальний ремонт (заміна віконних і дверних блоків) Березецької ЗОШ  І-ІІІ ступенів в с. Березець Городоцького району Львівської області</t>
  </si>
  <si>
    <t>Капітальний ремонт Керницького НВК в с. Керниця Городоцького району Львівської області</t>
  </si>
  <si>
    <t xml:space="preserve"> Капітальний ремонт покрівлі Лісновицької ЗОШ І-ІІ ступенів в с. Лісновичі Городоцького району Львівської області </t>
  </si>
  <si>
    <t>Ініціативна група Лісновицької ЗОШ І-ІІ ст.</t>
  </si>
  <si>
    <t>с Лісновичі</t>
  </si>
  <si>
    <t>Капітальний ремонт спортзалу в Підзвіринецькій ЗОШ І-ІІІ ст. с. Підзвіринець Городоцького району Львівської області</t>
  </si>
  <si>
    <t xml:space="preserve"> Капітальний ремонт (заміна віконних  і дверних блоків) Угрівського НВК в с. Угри Городоцького району Львівської області </t>
  </si>
  <si>
    <t xml:space="preserve">Капітальний ремонт покрівлі Галичанівського НВК  с. Галичани Городоцького району Львівської області </t>
  </si>
  <si>
    <t>Ініціативна група Галичанівського НВК</t>
  </si>
  <si>
    <t>с Галичани</t>
  </si>
  <si>
    <t xml:space="preserve"> Капітальний ремонт хірургічного відділення Городоцької ЦРЛ в м. Городок Львівської області </t>
  </si>
  <si>
    <t>Ініціативна група громади м.Городка</t>
  </si>
  <si>
    <t xml:space="preserve"> Капітальний ремонт стоматологічної поліклініки в м. Городок, Львівської області </t>
  </si>
  <si>
    <t xml:space="preserve">  Капітальний ремонт педіатричного відділення Городоцької ЦРЛ в м. Городок Львівської області  </t>
  </si>
  <si>
    <t>Ініціативна група м.Городка</t>
  </si>
  <si>
    <t xml:space="preserve"> Капітальний ремонт приміщень у Комарнівській міській лікарні м. Комарно вул. Самбірська, 26 Городоцького району Львіської області </t>
  </si>
  <si>
    <t>ініціативна група міста Комарно</t>
  </si>
  <si>
    <t>Капітальний ремонт Народного дому в с.Речичани Городоцького району Львівської області</t>
  </si>
  <si>
    <t>Ініціативна група с.Речичани</t>
  </si>
  <si>
    <t>Капітальний ремонт Народного дому в с. Путятичі Городоцького району Львівської області</t>
  </si>
  <si>
    <t xml:space="preserve"> Закупівля театральних крісел для  районного Народного дому м. Городок Городоцький район Львівська область </t>
  </si>
  <si>
    <t>Капітальний ремонт Народного дому с. Шоломиничі, Городоцького району, Львівської області</t>
  </si>
  <si>
    <t xml:space="preserve"> Закупівля звукового обладнання для Народного дому с. Тучапи Городоцького району Львівської області </t>
  </si>
  <si>
    <t>Ініціативна група с. Тучапи</t>
  </si>
  <si>
    <t>Реконструкція Народного дому в с. Дроздовичі Городоцького району Львівської області</t>
  </si>
  <si>
    <t>Галичанівська сільська рада</t>
  </si>
  <si>
    <t xml:space="preserve"> Капітальний ремонт Народного дому в с. Березець, Городоцького району Львівської області </t>
  </si>
  <si>
    <t xml:space="preserve"> Реконструкція огорожі сільського кладовища в 
с. Лівчиці Городоцького району Львівської області </t>
  </si>
  <si>
    <t>Ініціативна група села Лівчиці</t>
  </si>
  <si>
    <t xml:space="preserve">Будівництво відеоспостереження в с. Суховоля Городоцького району Львівської області </t>
  </si>
  <si>
    <t>Капітальний ремонт ДНЗ ясла-садок «Квітуча вишенька» с. Переможне Городоцького району Львівської області</t>
  </si>
  <si>
    <t>ініціативна група Переможненського ДНЗ</t>
  </si>
  <si>
    <t>Капітальний ремонт  ДНЗ №1 в м. Комарно   Городоцького району Львівської області</t>
  </si>
  <si>
    <t>Реконструкція даху дошкільного закладу №2 в м. Городок Городоцького району Львівської області</t>
  </si>
  <si>
    <t>Відділ освіти Городоцької РДА</t>
  </si>
  <si>
    <t xml:space="preserve"> Будівництво мереж вуличного освітлення по діючих електроопорах вул. Верхня та вул. Зелена с. Добряни Городоцького району Львівської області </t>
  </si>
  <si>
    <t>Ініціативна група с. Добряни</t>
  </si>
  <si>
    <t>Реконструкція вуличного освітлення вул. Підзамок, Раковець, Гайова, Головна с.Градівка Городоцького району Львівської області</t>
  </si>
  <si>
    <t>Ініціативна група с.Градівка</t>
  </si>
  <si>
    <t>Реконструкція вуличного освітлення по вул. Т. Шевченка , вул.  Кліпачі с. Повітно та вул. Залужській  с. Залужжя, Городоцького району, Львівської області</t>
  </si>
  <si>
    <t>Ініціативна група с. Повітно  та  с.Залужжя</t>
  </si>
  <si>
    <t>Реконструкція вуличного освітлення на вул.Зарицького, Полуботка в м.Городок Львівської області</t>
  </si>
  <si>
    <t>Реконструкція вуличного освітлення с.Мавковичі Городоцького району Львівської області з використанням енергозберігаючих технологій</t>
  </si>
  <si>
    <t xml:space="preserve"> Реконструкція вуличного освітлення на вул. Залізнична, П. Мирного в м. Городок Львівської області </t>
  </si>
  <si>
    <t xml:space="preserve"> Реконструкція вуличного освітлення вул. Січових Стрільців та Шевченка  с. Грімне Городоцького району Львівської області </t>
  </si>
  <si>
    <t>Ініціативна група с. Грімне</t>
  </si>
  <si>
    <t>Придбання обладнання - Стоматологічних установок "Stomadent Impuls" та стерилізатора парового ГК-20 для КНП "Городоцька районна стоматологічна поліклініка"</t>
  </si>
  <si>
    <t xml:space="preserve"> Капітальний ремонт басейну ДНЗ №3 "Барвінок" в м. Городок вул. Запорізької Січі, 2 </t>
  </si>
  <si>
    <t xml:space="preserve"> Капітальний ремонт Городоцького ДНЗ №4 "Зернятко" Городоцької районної ради Львівської області </t>
  </si>
  <si>
    <t>Ініціативна група вулиць Залізнична, П.Мирного</t>
  </si>
  <si>
    <t>Ініціативна група вулиць Зарицького,Г.Полуботка</t>
  </si>
  <si>
    <t>ГО «Підзвіринець»</t>
  </si>
  <si>
    <t>Ініціативна група Городоцьких ЗОШ</t>
  </si>
  <si>
    <t>Ініціативна група Городоцького НВК № 2</t>
  </si>
  <si>
    <t xml:space="preserve">Ініціативна група Городоцької ЗОШ №3 </t>
  </si>
  <si>
    <t>Ініціативна група с. Малий Любінь</t>
  </si>
  <si>
    <t xml:space="preserve">Капітальний ремонт їдальні Коропузького НВК, 
с. Коропуж Городоцького району Львівської області </t>
  </si>
  <si>
    <t>Ініціативна група Коропузького НВК</t>
  </si>
  <si>
    <t>Ініціативна група Великолюбінського закладу ЗСО</t>
  </si>
  <si>
    <t xml:space="preserve"> Капітальний ремонт заміна дверей Завидовицького НВК в с. Завидовичі Городоцького району Львівської області </t>
  </si>
  <si>
    <t>Ініціативна група Завидовицького НВК</t>
  </si>
  <si>
    <t>с Завидовичі</t>
  </si>
  <si>
    <t xml:space="preserve">Капітальний ремонт (заміна вікон та дверей) у Зашковицькій ЗОШ І ст. в с. Зашковичі Городоцького району Львівської області  </t>
  </si>
  <si>
    <t>Ініціативна група Зашковицької ЗОШ І ст.</t>
  </si>
  <si>
    <t>с Зашковичі</t>
  </si>
  <si>
    <t xml:space="preserve">Капітальний ремонт приміщень КНП «АЗПСМ» у смт Великий Любінь Городоцького району Львівської області </t>
  </si>
  <si>
    <t xml:space="preserve">Капітальний ремонт приміщень Народного дому 
с. Бірче Городоцького району Львівської області </t>
  </si>
  <si>
    <t>Ініціативна група Народного дому с. Бірче</t>
  </si>
  <si>
    <t>Ініціативна група Народного дому с. Мальованка</t>
  </si>
  <si>
    <t>с Мальованка</t>
  </si>
  <si>
    <t xml:space="preserve"> Капітальний ремонт приміщень Народного дому с. Косівець Городоцького району Львівської області </t>
  </si>
  <si>
    <t>Ініціативна група с. Косівець</t>
  </si>
  <si>
    <t>с Косівець</t>
  </si>
  <si>
    <t xml:space="preserve"> Капітальний ремонт туалетних приміщень у Великолюбінській школі мистецтв в смт. Великий Любінь Городоцького району Львівської області </t>
  </si>
  <si>
    <t>Ініціативна група Великолюбінської ДШМ</t>
  </si>
  <si>
    <t>Придбання та монтаж дитячого майданчика в с.Хишевичі Городоцького району Львівської області</t>
  </si>
  <si>
    <t>Ініціативна група с.Хишевичі</t>
  </si>
  <si>
    <t xml:space="preserve"> Придбання та монтаж дитячого майданчика в 
с. Коропуж Городоцького району Львівської області </t>
  </si>
  <si>
    <t>Ініціативна група с. Коропуж</t>
  </si>
  <si>
    <t xml:space="preserve"> Придбання та монтаж дитячого майданчика в 
с. Поріччя Городоцького району Львівської області </t>
  </si>
  <si>
    <t>Ініціативна група с. Поріччя</t>
  </si>
  <si>
    <t xml:space="preserve"> Придбання та монтаж дитячого майданчика в 
с. Чуловичі Городоцького району Львівської області </t>
  </si>
  <si>
    <t>Ініціативна група с.Чуловичі</t>
  </si>
  <si>
    <t>с Чуловичі</t>
  </si>
  <si>
    <t xml:space="preserve">Придбання та встановлення дитячого майданчика для с. Романівка Городоцького району Львівської області </t>
  </si>
  <si>
    <t>Ініціативна група с. Романівка</t>
  </si>
  <si>
    <t>с Романівка</t>
  </si>
  <si>
    <t>Реконструкція вуличного освітлення вул.Щастя, Зелена, Мостова в с.Поріччя Задвірне Городоцького району Львівської області</t>
  </si>
  <si>
    <t>Ініціативна група с.Поріччя Задвірне</t>
  </si>
  <si>
    <t>Реконструкція вуличного освітлення вул. Т.Шевченка, Польова, Шкільна в с.Хишевичі Городоцького району Львівської області</t>
  </si>
  <si>
    <t>Ініціативна група с. Завидовичі</t>
  </si>
  <si>
    <t>Заболотцівська ОТГ</t>
  </si>
  <si>
    <t>Заболоцівська сільська рада</t>
  </si>
  <si>
    <t>с Заболотці</t>
  </si>
  <si>
    <t>Заболотцівська сільська рада</t>
  </si>
  <si>
    <t xml:space="preserve">  Придбання комп&amp;#39;ютерного обладнання, меблів для закладів дошкільної освіти Заболотцівської ОТГ  </t>
  </si>
  <si>
    <t xml:space="preserve"> Придбання комп'ютерного обладнання для Лугівського ЗЗСО І-ІІ ступенів та Висоцького ЗЗСО І ступеня (філій ОНЗ Заболотцівський ЗЗСО І-ІІІ ступенів)  </t>
  </si>
  <si>
    <t>Капітальний ремонт (заміна підлоги) в Ріпчицькій СЗШ І ступеня с. Ріпчиці Дрогобицького району Львівської області</t>
  </si>
  <si>
    <t>Ріпчицька сільська рада Дрогобицького району Львівської області</t>
  </si>
  <si>
    <t>Капітальний ремонт фасаду  Довжанського НВК І ст. Дрогобицького району Львівської області</t>
  </si>
  <si>
    <t>Капітальний ремонт частини покрівлі Доброгостівської СЗШ І - ІІІ ст. ім. І.Боберського с. Доброгостів Дрогобицькогго району ЛЬвівської області</t>
  </si>
  <si>
    <t>Урізька сільська рада</t>
  </si>
  <si>
    <t xml:space="preserve"> Капітальний ремонт коридору основного корпусу Уличненської СЗШ І - ІІІ ст. по вулиці Прикарпатській, 3, с. Уличне Дрогобицького району Львівської області </t>
  </si>
  <si>
    <t xml:space="preserve"> Капітальний ремонт приміщення внутрішніх туалетів Опаківського НВК І-ІІІ ст. с. Опака Дрогобицького району Львівської області </t>
  </si>
  <si>
    <t>Капітальний ремонт спортивного залу Снятинського НВК I-II ст в с. Снятинка Дрогобицького району Львівської області</t>
  </si>
  <si>
    <t xml:space="preserve">Придбання інвентаря (медичного обладнання) для ФАПу в с. Опака Дрогобицького району Львівської області  </t>
  </si>
  <si>
    <t>Капітальний ремонт приміщень Дрогобицької районної лікарні №3 в с.Грушів Дрогобицького району Львівської області</t>
  </si>
  <si>
    <t xml:space="preserve"> Капітальний ремонт приміщення терапевтичного відділення Підбузької районної лікарні КНП «Дрогобицька районна лікарня» Дрогобицької районної ради  по вул.Ів.Франка, 32 в смт.Підбуж Дрогобицького району  Львівської області </t>
  </si>
  <si>
    <t>Капітальний ремонт покрівлі Попелівської АЗПСМ КНП Дрогобицької районної лікарні Дрогобицької РР в с.Попелі Дрогобицького району Львівської області</t>
  </si>
  <si>
    <t>Капітальний ремонт території І корпусу Підбузького геріатричного пансіонату смт. Підбуж Дрогобицького району Львівської області</t>
  </si>
  <si>
    <t>Придбання мультимедійного обладнання для Комунального закладу Львівської обласної ради «Адміністрація державного історико-культурного заповідника «Нагуєвичі»</t>
  </si>
  <si>
    <t xml:space="preserve">Капітальний ремонт фасаду, приміщень та котельні Народного дому в с. Раневичі Дрогобицького району Львівської області </t>
  </si>
  <si>
    <t>Раневицька сільська рада</t>
  </si>
  <si>
    <t>Капітальний ремонт приміщень Народного дому с. Снятинка Дрогобицького району Львівської області</t>
  </si>
  <si>
    <t>Капітальний ремонт приміщень Народного дому с. Старе Село Дрогобицького району Львівської області</t>
  </si>
  <si>
    <t>Придбання інвентаря (придбання крісел) для народного дому смт Підбуж Дрогобицького району Львівської області</t>
  </si>
  <si>
    <t>Реконструкція Народного дому в с.Гаї Нижні Дрогобицького району Львівської області</t>
  </si>
  <si>
    <t xml:space="preserve"> Придбання інвентаря (крісла, столи, шафи, ноутбук) для народного дому с.Майдан Дрогобицького району Львівської області </t>
  </si>
  <si>
    <t>с Майдан</t>
  </si>
  <si>
    <t>Капітальний ремонт народного дому с Уріж Дрогобицького району Львівської області</t>
  </si>
  <si>
    <t xml:space="preserve">  Придбання обладнання (звукопідсилювальної апаратури) для народного дому с. Довге Дрогобицького району Львівської області   </t>
  </si>
  <si>
    <t>Капітальний ремонт покрівлі Народного дому на вул. Залізнична, 2 в с. Верхні Гаї Дрогобицького району Львівської області</t>
  </si>
  <si>
    <t>с Ясениця-Сільна</t>
  </si>
  <si>
    <t>Капітальний  ремонт приміщення Народного дому с. Ролів Дрогобицького району Львівської області</t>
  </si>
  <si>
    <t>Капітальний ремонт та енергозбереження в бібліотеці села Уличне Дрогобицького району Львівської області</t>
  </si>
  <si>
    <t>Уличненська сільська рада</t>
  </si>
  <si>
    <t xml:space="preserve">Придбання обладнання та інвентаря для Народного дому села Медвежа Дрогобицького району  </t>
  </si>
  <si>
    <t xml:space="preserve">Придбання обладнання (звукопідсилювальної апаратури) для Дрогобицького районного народного дому Львівської області   </t>
  </si>
  <si>
    <t>ВІдділ культури і туризму</t>
  </si>
  <si>
    <t xml:space="preserve">Капітальний ремонт (заміна вікон) в будівлі сільської ради с. Ріпчиці Дрогобицького району Львівської області </t>
  </si>
  <si>
    <t xml:space="preserve">Благоустрій території парку (Капітальний ремонт сцени в парку с. Унятичі Дрогобицького району Львівської області) </t>
  </si>
  <si>
    <t>Капітальний ремонт приміщень роздягальні на стадіоні смт.Підбуж Дрогобицького району Львівської області</t>
  </si>
  <si>
    <t xml:space="preserve"> Реконструкція огорожі кладовища с. Гаї Нижні Дрогобицького району Львівської області </t>
  </si>
  <si>
    <t>Медвежанська сільська рада</t>
  </si>
  <si>
    <t>Встановлення системи відеоспостереження в с. Уличне Дрогобицького району Львівської області</t>
  </si>
  <si>
    <t xml:space="preserve"> Капітальний ремонт фасаду ДНЗ Літинського НВК I-II ступеню Дрогобицького району Львівської області</t>
  </si>
  <si>
    <t>Літинська сільска рада</t>
  </si>
  <si>
    <t xml:space="preserve"> Придбання обладнання та інвентарю для дошкільних груп Ясенице-Сільнянського НВК І-ІІ ступенів Дрогобицького району Львівської області  </t>
  </si>
  <si>
    <t>Капітальний ремонт вуличного освітлення (з використанням енергозберігаючих ламп) в смт.Підбуж Дрогобицького району Львівської області</t>
  </si>
  <si>
    <t xml:space="preserve">Реконструкція зовнішнього освітлення вулиці Грушевського (оп.№79-115) у с.Грушів Дрогобицького району Львівської області </t>
  </si>
  <si>
    <t>Реконструкція вуличного освітлення в с.Тинів Дрогобицького району Львівської області</t>
  </si>
  <si>
    <t>Реконструкція мереж вуличного освітлення по вулицях Т. Шевченка, І. Франка в селі Ясениця-Сільна Дрогобицького району Львівської області</t>
  </si>
  <si>
    <t>Реконструкція мереж вуличного освітлення по вулицях Т.Шевченка,Зеленій в с.Опака Дрогобицького району Львівської області</t>
  </si>
  <si>
    <t>Реконструкція мереж вуличного освітлення по вулицях І.Франка, Нова в селі Доброгостів Дрогобицького району ЛЬвівської області</t>
  </si>
  <si>
    <t xml:space="preserve"> Реконструкція мереж вуличного освітлення по вулицях Л. Українки, вул. М. Грушевського, вул. 8 Березня, вул. Спортивна, вул. Б. Хмельницького в селі Монастир-Дережицький Дрогобицького району Львівської області </t>
  </si>
  <si>
    <t>с Дережичі</t>
  </si>
  <si>
    <t>Реконструкція мереж вуличного освітлення по вулиці Миру в селі Залокоть Дрогобицького району Львівської області</t>
  </si>
  <si>
    <t xml:space="preserve">Реконструкція мереж вуличного освітлення по вулицях І. Франка, Сонячній, Польовій в с. Попелі Дрогобицького району Львівської області </t>
  </si>
  <si>
    <t>Реконструкція мереж вуличного освітлення по вулицях Шкільній, Молодіжній, Зарічній в селі Нижні Гаї Дрогобицького району Львівської області</t>
  </si>
  <si>
    <t xml:space="preserve"> Реконструкція вуличного освітлення с. Бистриця-Гірська Дрогобицького району Львівської області </t>
  </si>
  <si>
    <t xml:space="preserve">Бистрицька-Гірська сільська рада </t>
  </si>
  <si>
    <t>Реконструкція мереж вуличного освітлення по вулицях Меденицькій, Липовецькій, Механізаторів в селі Солонське, Дрогобицького району, Львівської області</t>
  </si>
  <si>
    <t>Солонська сільська рада</t>
  </si>
  <si>
    <t>с Солонське</t>
  </si>
  <si>
    <t>Реконструкція мереж вуличного освітлення по вулиці Л.Українки в селі Долішній Лужок Дрогобицького району Львівської області</t>
  </si>
  <si>
    <t>Долішньолужецька сільська рада</t>
  </si>
  <si>
    <t>с Долішній Лужок</t>
  </si>
  <si>
    <t>Реконструкція вуличного освітлення по вул  Миру, Шкільній, Л. Українки, Т. Шевченка, І.Франка в селі Добрівляни Дрогобицького району Львівської області</t>
  </si>
  <si>
    <t xml:space="preserve"> Реконструкція мереж вуличного освітлення по вулицях Л. Українки, Т. Шевченка, І. Франка в селі Верхній Дорожів, Дрогобицького району, Львівської області</t>
  </si>
  <si>
    <t>Верхньодорожівська сільська рада</t>
  </si>
  <si>
    <t>с Верхній Дорожів</t>
  </si>
  <si>
    <t xml:space="preserve"> Реконструкція мереж вуличного освітлення по вулицях О. Довбуша, Стрийській у селі Новий Кропивник Дрогобицького району Львівської області </t>
  </si>
  <si>
    <t>Новокропивницька сільська рада</t>
  </si>
  <si>
    <t>с Новий Кропивник</t>
  </si>
  <si>
    <t>Будівництво мереж вуличного освітлення по вулиці Першотравнева у селі Старий Кропивник Дрогобицького району Львівської області</t>
  </si>
  <si>
    <t>Старокропивницька сільська рада</t>
  </si>
  <si>
    <t>с Старий Кропивник</t>
  </si>
  <si>
    <t>Реконструкція мереж вуличного освітлення по вулиці Дрогобицькій в селі Ступниця Дрогобицького району Львівської області</t>
  </si>
  <si>
    <t xml:space="preserve">Ступницька сільська рада </t>
  </si>
  <si>
    <t>с Ступниця</t>
  </si>
  <si>
    <t>ГО "Розвиток села Доброгостів"</t>
  </si>
  <si>
    <t xml:space="preserve">Придбання комп'ютерного обладнання для Нижньогаївського НВК І-ІІІ ступенів Дрогобицького району Львівської області  </t>
  </si>
  <si>
    <t xml:space="preserve"> Капітальний ремонт приміщень Народного дому (із заміною дерев'яних вікон і дверей на металопластикові із застосуванням енергозберігаючих технологій) в с.Болехівці Дрогобицького району Львівської області </t>
  </si>
  <si>
    <t xml:space="preserve"> Облаштування скверу Пам'яті на вулиці Січових Стрільців (біля будинків № 30, 32) у селі Медвежа Дрогобицького району (будівництво)  </t>
  </si>
  <si>
    <t xml:space="preserve"> Капітальний ремонт спортивного залу Урізького навчально-виховного комплексу "Загальноосвітній навчальний заклад І-ІІІ ст. - дошкільний навчальний заклад" по вул. Лесі Українки 1 а в селі Уріж Дрогобицького району Львівської області </t>
  </si>
  <si>
    <t xml:space="preserve"> Благоустрій території "Алеї вікових лип" в с. Снятинка Дрогобицького району Львівської області (Капітальний ремонт) </t>
  </si>
  <si>
    <t xml:space="preserve">Реконструкція водопроводу ДНЗ "Берізка" с. Грушів Дрогобицького району Львівської області </t>
  </si>
  <si>
    <t>Придбання обладнаня та інвентаря для харчрблоку ДНЗ "Півник" в селі Доброгостів Дрогобицького району Львівської області</t>
  </si>
  <si>
    <t xml:space="preserve">ГО "Агенція розвитку громади села Попелі" </t>
  </si>
  <si>
    <t>Меденицька ОТГ</t>
  </si>
  <si>
    <t xml:space="preserve">Придбання комп'ютерного обладнання для Довжанського НВК І-ІІІ ступенів Дрогобицького району Львівської області </t>
  </si>
  <si>
    <t>Капітальний ремонт фасаду Грушівської СЗШ І-ІІ ст. Дрогобицького району Львівської  області</t>
  </si>
  <si>
    <t xml:space="preserve"> Придбання крісел в актовий зал Попелівського навчально-виховного комплексу «загальноосвітній навчальний заклад І-ІІІ ступенів – дошкільний навчальний заклад» Дрогобицького району Львівської області</t>
  </si>
  <si>
    <t>ГО "Мрія"</t>
  </si>
  <si>
    <t>Ініціативна група КЗ ЛОР "Підбузький геріатричний пансіонат"</t>
  </si>
  <si>
    <t>Ініціативна група КЗ ЛОР "Адміністрація державного історико-культурного заповіднико "Нагуєвичі"</t>
  </si>
  <si>
    <t xml:space="preserve">Снятинська сільська рада </t>
  </si>
  <si>
    <t>ВІдділ культури і туризму Дрогобицької РДА</t>
  </si>
  <si>
    <t>Сільська рада</t>
  </si>
  <si>
    <t>Ясенице-Сільнянська сільська рада</t>
  </si>
  <si>
    <t xml:space="preserve"> Капітальний ремонт фасаду Народного дому с. Ясениця-Сільна Дрогобицького району Львівської області </t>
  </si>
  <si>
    <t xml:space="preserve"> Придбання обладнання (комп'ютерної техніки) для народного дому с. Опака Дрогобицького району Львівської області</t>
  </si>
  <si>
    <t xml:space="preserve">Капітальний ремонт народного дому с. Винники Дрогобицького району Львівської області  </t>
  </si>
  <si>
    <t>Ріпчицька сільська рада</t>
  </si>
  <si>
    <t xml:space="preserve">Створення комфортних умов у ДНЗ "Червона калина" с. Вороблевичі шляхом проведення капітального ремонту покрівлі </t>
  </si>
  <si>
    <t>Будівництво вуличного освітлення по вул.Л. Українки, провулку Тихий та Раневицький, вулиці Молодіжній, І.Франка та вулиці Верховина від будинку №19 до будинку№27 в с. Раневичі Дрогобицького району Львівської області</t>
  </si>
  <si>
    <t xml:space="preserve">Ясенице-Сільнянська сільська рада </t>
  </si>
  <si>
    <t xml:space="preserve">Дережицька сільська рада </t>
  </si>
  <si>
    <t xml:space="preserve">Реконструкція мереж вуличного освітлення по вулицях Л.Українки, Т. Шевченка в с. Уріж Дрогобицького району Львівської області </t>
  </si>
  <si>
    <t xml:space="preserve">Реконструкція вуличного освітлення комунальних доріг та пішохідних доріжок в с. Михайлевичі, Дрогобицького району Львівської області: вул. Миру, вул. Шевченка, вул. Л. Українки № 1- № 7 </t>
  </si>
  <si>
    <t>Реконструкція мереж вуличного освітлення по вул. Івана Франка в с. Нагуєвичі Дрогобицького району Львівської області</t>
  </si>
  <si>
    <t xml:space="preserve"> Капітальний ремонт фасаду Опарівського НВК І - ІІ ст. в с. Опори Дрогобицького району Львівської області </t>
  </si>
  <si>
    <t xml:space="preserve"> Реконструкція корпусу №1 Летнянського НВК І-ІІІ ст. з облаштування туалету в с. Летня Дрогобицького району Львівської області </t>
  </si>
  <si>
    <t>Меденицьке ОТГ</t>
  </si>
  <si>
    <t xml:space="preserve"> Капітальний ремонт Народного дому в с. Рівне Дрогобицького району Львівської області </t>
  </si>
  <si>
    <t>с Рівне</t>
  </si>
  <si>
    <t xml:space="preserve">Капітальний ремонт підлоги Народного дому с. Летня Дрогобицького району Львівської області  </t>
  </si>
  <si>
    <t>Капітальний ремонт стадіону в смт. Меденичі Дрогобицького району Львівської області</t>
  </si>
  <si>
    <t>Реконструкція дитячого майданчика в с. Коросниця Дрогобицького району Львівської області</t>
  </si>
  <si>
    <t>с Коросниця</t>
  </si>
  <si>
    <t>Капітальний ремонт огорожі кладовища в смт. Меденичі Дрогобицького району Львівської області</t>
  </si>
  <si>
    <t xml:space="preserve"> Реконструкція дитячого майданчика в с. Рівне Дрогобицького району Львівської області </t>
  </si>
  <si>
    <t>Капітальний ремонт вуличного освітлення по вул. Дрогобицькій в смт. Меденичі Дрогобицького району Львівської області</t>
  </si>
  <si>
    <t xml:space="preserve"> Капітальний ремонт віконних та дверних прорізів із заміною вікон та дверей на енергозберігаючі металопластикові в приміщенні дошкільного навчального закладу "Калинонька" смт. Меденичі </t>
  </si>
  <si>
    <t>Придбання обладнання та інвентарю для дошкільних груп та початкових класів Попелівського навчально-виховного комплексу «загальноосвітній навчальний заклад І-ІІІ ступенів – дошкільний навчальний заклад» Дрогобицького району Львівської області</t>
  </si>
  <si>
    <t>Влаштування огорожі ДНЗ "Веселка" Медвежанського НВК І-ІІ ст. ім. М.Біласа Дрогобицького району (будівництво)</t>
  </si>
  <si>
    <t xml:space="preserve"> Капітальний ремонт підлоги Народного дому в с. Опори Дрогобицького району Львівської області </t>
  </si>
  <si>
    <t xml:space="preserve"> Капітальний ремонт по заміні фізично зношених вікон та дверей у Волице-Гніздичівській ЗОШ І-ІІст. Жидачівського району Львівської області </t>
  </si>
  <si>
    <t>Ініціативна група мешканців села</t>
  </si>
  <si>
    <t>с Волиця-Гніздичівська</t>
  </si>
  <si>
    <t>Капітальний ремонт по заміні фізично зношених вікон у Протесівській ЗОШ І-ІІ ст. Жидачівського району Львівської області</t>
  </si>
  <si>
    <t>с Протеси</t>
  </si>
  <si>
    <t xml:space="preserve">Придбання сучасного обладнання для харчоблоку їдальні опорного закладу «Журавнівський НВК СЗШ-ліцей» Жидачівського району Львівської області </t>
  </si>
  <si>
    <t>Капітальний ремонт приміщення Сулятицької СЗОШ І - ІІІ ступенів Жидачівського р-ну з заміною віконних блоків на металапластикові</t>
  </si>
  <si>
    <t>Капітальний ремонт шатрового даху Дем’янко-Ліснянської ЗОШ І ступеня в с. Дем’янка-Лісна Жидачівського району Львівської області</t>
  </si>
  <si>
    <t xml:space="preserve"> Капітальний ремонт приміщення Подорожненської ЗОШ І - ІІ ступенів Жидачівського району із заміною віконних блоків на металопластикові </t>
  </si>
  <si>
    <t>Ініціативна група с. Подорожнє</t>
  </si>
  <si>
    <t xml:space="preserve"> Капітальний ремонт системи теплопостачання Заболотівецької ЗОШ I – II ступенів Жидачівського району Львівської області </t>
  </si>
  <si>
    <t xml:space="preserve">Капітальний ремонт (заміна вікон та дверей на металопластикові з улаштуванням укосів) у Рогізненській ЗОШ I-II ст. Жидачівського району
Львівської області
</t>
  </si>
  <si>
    <t>Придбання комп’ютерної техніки та меблів для створення комп’ютерного класу у Заболотівецькій загальноосвітній школі І-ІІ ступенів Жидачівського району Львівської області</t>
  </si>
  <si>
    <t>Відділ освіти Жидачівської РДА, опорний заклад</t>
  </si>
  <si>
    <t>Капітальний ремонт по заміні фізично зношених вікон та дверей у Любшанській ЗОШ І-ІІ ст. Жидачівського району Львівської області</t>
  </si>
  <si>
    <t>Ініціативна група Любшанської ЗОШ І-ІІ ст.</t>
  </si>
  <si>
    <t>с Любша</t>
  </si>
  <si>
    <t xml:space="preserve">Ініціативна група Журавнівському НВК </t>
  </si>
  <si>
    <t xml:space="preserve"> Капітальний ремонт із заміною вікон та дверей у ФАП с.Волиця-Гніздичівська Жидачівського району Львівської області </t>
  </si>
  <si>
    <t>Ініціативна група села Волиця-Гніздичівська</t>
  </si>
  <si>
    <t>Придбання обладнання та інвентарю для кухні КНП Журавнівська міська лікарня Жидачівського району Львівської області</t>
  </si>
  <si>
    <t>Капітальний ремонт даху народного дому в с.Пчани Жидачівського району Львівської області</t>
  </si>
  <si>
    <t>с Пчани</t>
  </si>
  <si>
    <t>Капітальний ремонт шатрового даху Народного дому «Просвіта» в с. Лисків Жидачівського району Львівської області</t>
  </si>
  <si>
    <t>Ініціативна група с Лисків</t>
  </si>
  <si>
    <t>с Лисків</t>
  </si>
  <si>
    <t>Капітальний ремонт фасаду Народного дому в с. Дем’янка Лісна Жидачівського району Львівської області</t>
  </si>
  <si>
    <t xml:space="preserve"> Капітальний ремонт по встановленню вікон та дверей у Народному домі с. Протеси Жидачівського району Львівської області </t>
  </si>
  <si>
    <t>Монастирецька сільська рада</t>
  </si>
  <si>
    <t xml:space="preserve">Капітальний ремонт Народного дому «Просвіта» в с. Зарічне Жидачівського району Львівської області шляхом заміни дерев’яних та дверних блоків на металопластикові </t>
  </si>
  <si>
    <t>Ініціативна група с. Зарічне</t>
  </si>
  <si>
    <t>Капітальний ремонт приміщення Народного дому в с.Жирівське Облазницької сільської ради Жидачівського району Львівської області</t>
  </si>
  <si>
    <t>с Жирівське</t>
  </si>
  <si>
    <t xml:space="preserve">Капітальний ремонт шатрового даху Народного дому «Просвіта» в с. Межиріччя Жидачівського району Львівської області </t>
  </si>
  <si>
    <t>Ініціативна група с Межиріччя</t>
  </si>
  <si>
    <t xml:space="preserve"> Капітальний ремонт частини даху Народного дому в с. Облазниця Облазницької сільської ради Жидачівського району Львівської області </t>
  </si>
  <si>
    <t>с Облазниця</t>
  </si>
  <si>
    <t xml:space="preserve"> Капітальний ремонт підлоги залу Народного Дому с. Чертіж Жидачівського району Львівської області </t>
  </si>
  <si>
    <t>Чертізька сільська рада</t>
  </si>
  <si>
    <t>Капітальний ремонт сцени Народного Дому с.Дубравка Жидачівського району Львівської області</t>
  </si>
  <si>
    <t>Капітальний ремонт фасаду народного дому в селі Кологори Жидачівського району Львівської області</t>
  </si>
  <si>
    <t>Соколівська сільська рада</t>
  </si>
  <si>
    <t>с Кологори</t>
  </si>
  <si>
    <t>Ініціативна група бібліотеки для дітей</t>
  </si>
  <si>
    <t>Капітальний ремонт частини Народного дому в с. Новому Селі Облазницької сільської ради Жидачівського району Львівської області  з улаштуванням кімнати для настільних ігор</t>
  </si>
  <si>
    <t>Ініціативна група с. Заболотівці</t>
  </si>
  <si>
    <t>Капітальний ремонт покрівлі в корпусі №1 Жидачівської дитячої музичної школи Жидачівського району Львівської області</t>
  </si>
  <si>
    <t>Ініціативна група Жидачівської дитячої музичної школи</t>
  </si>
  <si>
    <t xml:space="preserve"> Придбання і встановлення ігрового майданчика для с. Тейсарів Вільховецької сільської ради Жидачівського району Львівської області </t>
  </si>
  <si>
    <t xml:space="preserve"> Придбання і встановлення ігрового майданчика для с. Пчани Вільховецької сільської ради Жидачівського району Львівської області </t>
  </si>
  <si>
    <t>Закупівля і встановлення дитячих майданчиків для Бережницької сільської ради Жидачівського району Львівської області</t>
  </si>
  <si>
    <t>Бережницька сільська рада</t>
  </si>
  <si>
    <t>Ініціативна група ДЮСШ м. Жидачів</t>
  </si>
  <si>
    <t xml:space="preserve">Ініціативна група КУ </t>
  </si>
  <si>
    <t>Ініціативна група с. Володимирці</t>
  </si>
  <si>
    <t xml:space="preserve">Ініціативна група ЗДО </t>
  </si>
  <si>
    <t>с Іванівці</t>
  </si>
  <si>
    <t>Жидачівська мііська рада</t>
  </si>
  <si>
    <t>Ініціативна група Протесівської ЗОШ</t>
  </si>
  <si>
    <t>Ініціативна група с Дем\'янка-Лісна</t>
  </si>
  <si>
    <t xml:space="preserve"> Придбання комп'ютерної техніки та меблів для створення комп'ютерного класу у Зарічанській загальноосвітній школі І-ІІ ступенів Жидачівського району </t>
  </si>
  <si>
    <t xml:space="preserve"> Придбання  мультимедійного та комп'ютерного обладнання в Народний дім с. Нове Село Облазницької сільської ради Жидачівського району Львівської області </t>
  </si>
  <si>
    <t xml:space="preserve"> Капітальний ремонт санвузлів в опорному закладі "Жидачівська ЗОШ І-ІІІ ст. № 2"</t>
  </si>
  <si>
    <t xml:space="preserve"> Новий комп`ютерний клас у Жидачівському НВК "Початкова школа- гімназія ім. О. Партицького" (придбання обладнання) </t>
  </si>
  <si>
    <t xml:space="preserve">  Капітальний ремонт Жидачівського НВК "Початкова школа-гімназія" ім. О. Партицького 
м. Жидачів вул. І. Франка, 7 Львівської області  із заміною дверних блоків та заміною віконних блоків на металопластикові   </t>
  </si>
  <si>
    <t xml:space="preserve"> Капітальний ремонт даху господарського приміщення в КНП "Жидачівська центральна районна лікарня" Жидачівського району Львівської області </t>
  </si>
  <si>
    <t xml:space="preserve"> Придбання комп'ютерної техніки для КНП "Жидачівська центральна районна лікарня" Жидачівського району Львівської області </t>
  </si>
  <si>
    <t xml:space="preserve"> Реконструкція приміщень з метою облаштування соляної кімнати в  Комунальному закладі Львівської обласної ради "Обласний дитячий протитуберкульозний санаторій "Журавно" Львівської області Жидачівського району, смт. Журавно, вул. Зелена, 2</t>
  </si>
  <si>
    <t xml:space="preserve"> Придбання секційних крісел "Аліса" з підлокітниками на лижах для народного дому 
с. Заболотівці Жидачівського району Львівської області </t>
  </si>
  <si>
    <t xml:space="preserve">Капітальний ремонт санвузлів для дітей з особливими освітніми потребами (з інвалідністю) в КУ "Інклюзивно-ресурсний центр" Жидачівської районної ради Львівської області  </t>
  </si>
  <si>
    <t>Закупівля інвентарю для Володимирецького комунального ДНЗ "Ягідка" Жидачівської районної ради Львівської області</t>
  </si>
  <si>
    <t>Ініціативна група опорного закладу</t>
  </si>
  <si>
    <t>Ініціативна група с. Дем'янка-Лісна</t>
  </si>
  <si>
    <t>Ініціативна група Заболотівецької ЗШ</t>
  </si>
  <si>
    <t>Рогізненська ЗШ</t>
  </si>
  <si>
    <t xml:space="preserve">Придбання комп’ютерного класу з сучасним інтерактивним обладнанням в опорному закладі Жидачівська ЗОШ І-ІІІ ст. № 2  </t>
  </si>
  <si>
    <t xml:space="preserve">Капітальний ремонт із заміною вікон на енергозберігаючі на металопластикові у Журавнівському НВК "СЗШ-Ліцей" Жидачівського району Львівської області </t>
  </si>
  <si>
    <t>Сучасна бібліотека для сучасних дітей. Придбання  комп'ютерної техніки у Жидачівську районну бібліотеку для дітей</t>
  </si>
  <si>
    <t xml:space="preserve">Ініціативна група с.Тейсарів </t>
  </si>
  <si>
    <t>Ініціативна група с.Пчани</t>
  </si>
  <si>
    <t xml:space="preserve">Капітальний ремонт підлоги спортивного залу ДЮСШ м. Жидачів Жидачівського району Львівської області </t>
  </si>
  <si>
    <t xml:space="preserve">Будівництво сільського стадіону в с. Чертіж Жидачівського району Львівської області </t>
  </si>
  <si>
    <t xml:space="preserve">Благоустрій території (капітальний ремонт) за адресою: Жидачівський район с. Млиниська, вул. І. Франка, 38 зі створенням зони культурного відпочинку і дозвілля  </t>
  </si>
  <si>
    <t xml:space="preserve">Капітальний ремонт пішохідної доріжки на території дошкільного підрозділу Жидачівського НВК «ЗНЗ-ДНЗ» по вул. Грушевського, 88 у м. Жидачеві Львівської області </t>
  </si>
  <si>
    <t xml:space="preserve">Капітальний ремонт по заміні електромережі у ЗДО "Барвінок" м. Жидачів Жидачівського району Львівської області  </t>
  </si>
  <si>
    <t xml:space="preserve">Придбання меблів та інвентаря для інклюзивної групи дошкільного підрозділу Жидачівського НВК "ЗНЗ-ДНЗ" по вул. Грушевського, 88, у м. Жидачеві Львівської області  </t>
  </si>
  <si>
    <t xml:space="preserve">Капітальний ремонт вуличного освітлення по вул. Шкільна, вул. Стрийська в с. Іванівці Жидачівського району Львівської області </t>
  </si>
  <si>
    <t xml:space="preserve">Капітальний ремонт вуличного освітлення по вулицях Д. Галицького (від вул. І. Мазепи до вул.Вокзальної), Фабрична, Грюнвальдська, І Мазепи в м. Жидачів Львівської області </t>
  </si>
  <si>
    <t>Ініціативна група Жидачівського НВК «ЗНЗ-ДНЗ»</t>
  </si>
  <si>
    <t>Капітальний ремонт покрівлі по програмі енергозбереження Рудянської ЗОШ І-ІІІ ст. Гніздичівської селищної ради Жидачівського району Львівської області</t>
  </si>
  <si>
    <t xml:space="preserve"> Придбання обладнання та інвентарю для покращення матеріальної бази філії с. Руда Центру культури і дозвілля Гніздичівської ОТГ  </t>
  </si>
  <si>
    <t xml:space="preserve">Ініціативна група  Центру культури та дозвілля </t>
  </si>
  <si>
    <t xml:space="preserve">Ініціативна група Центру культури і дозвілля </t>
  </si>
  <si>
    <t>Придбання технічного звукового обладнання та музичних інструментів для покращення навчального процесу у Гніздичівській дитячій музичній школі</t>
  </si>
  <si>
    <t>Ініціативна група Гніздичівської дитячої музичної школи</t>
  </si>
  <si>
    <t xml:space="preserve">
Капітальний ремонт (облаштування)  спортивного майданчика на території філії Ліцею ім. Миколи Лебедя  в с. Квітневе Жидачівського району Львівської області
</t>
  </si>
  <si>
    <t>с Квітневе</t>
  </si>
  <si>
    <t xml:space="preserve">Придбання та влаштування системи відеоспостереження в смт Нові Стрілища Жидачівського району Львівської області </t>
  </si>
  <si>
    <t>Ініціативна група ліцею</t>
  </si>
  <si>
    <t xml:space="preserve">Капітальний ремонт із заміни фізично зношених вікон комунального навчального закладу Ходорівської міської ради Львівської області загальноосвітньої школи I-II ст.№ 22 с. Загірочко  </t>
  </si>
  <si>
    <t xml:space="preserve">Капітальний ремонт із заміни фізично зношених вікон комунального навчального закладу Ходорівської міської ради Львівської області ЗОШ І-ІІІ ступенів №5 с. Грусятичі </t>
  </si>
  <si>
    <t>Капітальний ремонт фасаду - термореновація комунального навчального закладу Ходорівської міської ради Львівської області загальноосвітня школа I – II ступенів №7 с. Жирова</t>
  </si>
  <si>
    <t>с Жирова</t>
  </si>
  <si>
    <t>Капітальний ремонт  із заміни фізично зношених вікон  комунального навчально-виховного комплексу «загальноосвітнього навчального закладу-дошкільного навчального закладу» Ходорівської міської ради Львівської області №23 с. Кам’яне</t>
  </si>
  <si>
    <t>с Кам'яне</t>
  </si>
  <si>
    <t>Капітальний ремонт із заміни фізично зношених вікон комунального навчально-виховного комплексу «Загальноосвітнього навчального закладу - дошкільного навчального закладу» Ходорівської міської ради Львівської області №11 с. Чорний Острів</t>
  </si>
  <si>
    <t xml:space="preserve">Капітальний ремонт приміщень першого поверху головного корпусу «КНП Ходорівська міська лікарня» Ходорівської міської ради Львівської області </t>
  </si>
  <si>
    <t xml:space="preserve"> Придбання обладнання для їдальні комунального закладу Львівської обласної ради «Ходорівський психоневрологічний інтернат за адресою вулиця Стрийська буд. 68 в селі Жирова Жидачівського району Львівської області </t>
  </si>
  <si>
    <t>Капітальний ремонт Народного дому в селі Вибранівка Жидачівськогорайону Львівської області</t>
  </si>
  <si>
    <t>с Вибранівка</t>
  </si>
  <si>
    <t xml:space="preserve"> Капітальний ремонт народного дому с. Дуліби Жидачівського району Львівської області. </t>
  </si>
  <si>
    <t>Капітальний ремонт покрівлі Народного дому в с. Городищенське Жидачівського району Львівської області</t>
  </si>
  <si>
    <t>с Городищенське</t>
  </si>
  <si>
    <t>Капітальний ремонт покрівлі Народного дому в с. Чижичі Жидачівського району, Львівської області</t>
  </si>
  <si>
    <t>с Чижичі</t>
  </si>
  <si>
    <t xml:space="preserve"> Капітальний ремонт адміністративного приміщення соціального комплексу в селі Молодинче Ходорівської міської ради </t>
  </si>
  <si>
    <t xml:space="preserve">Ініціативна група ЗОШ  №23 </t>
  </si>
  <si>
    <t>Ініціативна група працівників НВК №23</t>
  </si>
  <si>
    <t>Ініціативна група НВК №11 с.Чорний Острів</t>
  </si>
  <si>
    <t>Ініціативна група КНП Ходорівська міська лікарня</t>
  </si>
  <si>
    <t>Ініціативна група с. Вибранівка</t>
  </si>
  <si>
    <t>Ініціативна група с. Городищинське</t>
  </si>
  <si>
    <t xml:space="preserve">Ініціативна група с. Чижичі </t>
  </si>
  <si>
    <t xml:space="preserve">Ініціативна група с. Бортник </t>
  </si>
  <si>
    <t xml:space="preserve"> Капітальний  ремонт  будівлі  комунального  дошкільного  навчального  закладу  в с.Бортники  Жидачівського  району  Львівської  області </t>
  </si>
  <si>
    <t xml:space="preserve"> Капітальний ремонт утеплення фасаду в житловому корпусі комунального закладу Львівської обласної ради «Ходорівському психоневрологічному інтернаті» за адресою, вулиця Стрийська буд. 68 села Жирова Жидачівського району Львівської області</t>
  </si>
  <si>
    <t xml:space="preserve"> Капітальний ремонт даху будівлі Кунинської ЗОШ І-ІІ ступенів по вулиці Богднана Хмельницького, 80 с. Кунин Жовківського району Львівської області </t>
  </si>
  <si>
    <t>с Кунин</t>
  </si>
  <si>
    <t>Капітальний ремонт приміщень загального користування із впровадженням енергозберігаючих технологій  корпусу №1  Сулимівської ЗОШ І-ІІ ст. по вул. Центральній, 7 в с. Сулимів Жовківського району Львівської області.</t>
  </si>
  <si>
    <t>Ініціативна група Сулимівської ЗОШ І-ІІ ст.</t>
  </si>
  <si>
    <t>Капітальний ремонт віконних і дверних прорізів з заміною на металопластикові склопакети з впровадженням енергозберігаючих технологій будівлі Бишківської ЗОШ І-ІІІ ступенів по вул. Центральна, 18 с. Бишків Жовківського району Львівської області</t>
  </si>
  <si>
    <t>Капітальний ремонт фасаду з впровадженням енергозберігаючих технологій Синьковицької ЗОШ І-ІІ ступенів по вулиці Клубна,17 в селі Синьковичі Жовківського району Львівської області</t>
  </si>
  <si>
    <t>Капітальний ремонт з заміною віконних прорізів на металопластикові склопакети з впровадженням енергозберігаючих технологій Новокам’янської ЗОШ І-ІІІ ступенів по пл. Л. Українки 4 в с. Нова Кам’янка Жовківського району Львівської області</t>
  </si>
  <si>
    <t>Капітальний ремонт системи опалення корпусу №1 СШІ І-ІІІ ступенів м. Рава-Руська  Жовківського району Львівської області</t>
  </si>
  <si>
    <t>Ініціативна група батьків СШІ І-ІІІ ст. м. Рава-Руська</t>
  </si>
  <si>
    <t>Капітальний ремонт із заміною вікон та дверей на енергозберігаючі металопластикові у Липницькій ЗОШ І-ІІІ ступенів с. Липник вул. Гайові, 101 Жовківського району Львівської області</t>
  </si>
  <si>
    <t>Ініціативна група Липницької ЗОШ І-ІІІ ст.</t>
  </si>
  <si>
    <t>Капітальний ремонт внутрішніх вбиралень в Куликівській ЗОШ І-ІІІ ступенів по вул. Винниченка 1а в смт. Куликів Жовківського району Львівської області</t>
  </si>
  <si>
    <t xml:space="preserve">  Капітальний ремонт коридорів і системи їх освітлення, заміна віконних і дверних прорізів на металопластикові з впровадженням енергозберігаючих технологій з дотриманням вимог пожежної безпеки приміщення Великодорошівської ЗОШ І-ІІ ступенів у селі Великий Дорошів по вулиці Лисенка 1б, Жовківського району Львівської області </t>
  </si>
  <si>
    <t>с Великий Дорошів</t>
  </si>
  <si>
    <t>Капітальний ремонт віконних та дверних прорізів з заміною на металопластикові склопакети з впровадженням енергозберігаючих технологій будівлі Гійченської ЗОШ І-ІІІ ступенів по вул. Шкільна, 1  с. Гійче Жовківського району Львівської області</t>
  </si>
  <si>
    <t>Капітальний ремонт з впровадженням енергозберігаючих технологій приміщень Гребінцівської ЗОШ І-ІІ ст. по вул. Шевченка 39, в с. Гребінці Жовківського району, Львівської області</t>
  </si>
  <si>
    <t>Ініціативна група Гребінцівської ЗОШ І-ІІ ст.</t>
  </si>
  <si>
    <t>Ініціативна група Деревнянської ЗОШ І - ІІІ ступенів</t>
  </si>
  <si>
    <t>Капітальний ремонт системи опалення будівлі дошкільного навчального закладу по вул. Шевченка 85а с. Замочок Жовківського району Львівської області</t>
  </si>
  <si>
    <t>Ініціативна група с.Замочок</t>
  </si>
  <si>
    <t>Капітальний ремонт віконних прорізів з заміною на металопластикові склопакети з впровадженням енергозберігаючих технологій будівлі Великогрибовицької ЗОШ І-ІІІ ступенів с.Великі Грибовичі вул.Стуса 1А Жовківського району Львівської області</t>
  </si>
  <si>
    <t>с Великі Грибовичі</t>
  </si>
  <si>
    <t>Капітальний ремонт приміщення спортзалу з впровадженням енергозберігаючих технологій Лавриківської ЗОШ І-ІІІ ступенів Жовківського району Львівської області</t>
  </si>
  <si>
    <t xml:space="preserve"> Капітальний ремонт  шатрового  даху з впровадженням енергозберігаючих технологій приміщення ЗОШ І ст. по вул. Центральній 68 в с. Городжів Жовківського району Львівської області </t>
  </si>
  <si>
    <t>с Городжів</t>
  </si>
  <si>
    <t>Ініціативна група мешканців села Волиці</t>
  </si>
  <si>
    <t xml:space="preserve"> Придбання офісної техніки для Новокам’янської ЗОШ І-ІІІ ступенів Жовківської районної ради Львівської області</t>
  </si>
  <si>
    <t>Відділ освіти Жовківської РДА Львівської області</t>
  </si>
  <si>
    <t>Ініціативна група Купичвільської ЗОШ</t>
  </si>
  <si>
    <t>с Купичволя</t>
  </si>
  <si>
    <t xml:space="preserve"> Капітальний ремонт вхідних і міжкімнатних дверей з впровадженням енергозберігаючих технологій Артасівської ЗОШ І-ІІІ ст. по вул. Яремчука, 126 в с. Артасів Жовківського району Львівської області  </t>
  </si>
  <si>
    <t>Ініціативна група села Артасів</t>
  </si>
  <si>
    <t xml:space="preserve">Ініціативна група батьків Річківської ЗОШ </t>
  </si>
  <si>
    <t>Капітальний ремонт вертикальної гідроізоляції фундаменту будівлі ЗОШ І-ІІІ ступенів № 2 по вул. Є. Коновальця, 17 в м. Рава-Руська Жовківського району Львівської області</t>
  </si>
  <si>
    <t>Капітальний ремонт із заміною вікон та дверей на енергозберігаючі металопластикові у Потелицькій ЗОШ І-ІІІ ступенів с. Потелич Жовківського району Львівської області.</t>
  </si>
  <si>
    <t>Ініціативна група Потелицької ЗОШ І-ІІІ ступенів</t>
  </si>
  <si>
    <t xml:space="preserve"> Капітальний ремонт з заміною віконних прорізів на металопластикові склопакети з впровадженням енергозберігаючих технологій Глинського НВК «загальноосвітній заклад І-ІІІ ст.-дошкільний заклад» с. Глинськ, вул. Л. Українки, 2 Жовківського району Львівської області </t>
  </si>
  <si>
    <t>Ініціативна група Глинського НВК</t>
  </si>
  <si>
    <t>с Малі Передримихи</t>
  </si>
  <si>
    <t>Капітальний ремонт (технічне переоснащення) системи опалення приміщення Волицької ЗОШ І-ІІІ ступенів по вул. Академіка Возняка, 239 в с. Волиця Жовківського району Львівської області.</t>
  </si>
  <si>
    <t>Закупівля твердопаливного котла для СШ-інтернат І-ІІІ ступенів м. Рава-Руська  Жовківського району Львівської області</t>
  </si>
  <si>
    <t xml:space="preserve">Капітальний ремонт фасаду з впровадженням енергозберігаючих технологій в Боянецькій загальноосвітній школі І-ІІ ступенів по вул. І. Франка, 3, в с. Боянець   Жовківського району Львівської області  </t>
  </si>
  <si>
    <t xml:space="preserve">Придбання обладнання та інвентарю для школи №1 м. Жовкви  - котел опалювальний газовий сталевий АОГВ-100Е </t>
  </si>
  <si>
    <t>Закупівля  музично-акустичного обладнання для Боянецької загальноосвітньої школи І- ІІ ступенів Жовківського району Львівської  області</t>
  </si>
  <si>
    <t>Ініціативна група Боянецької  ЗШ</t>
  </si>
  <si>
    <t xml:space="preserve">Придбання інтерактивно-мультимедійних комплектів для Жовківської ЗОШ 1-3 ступенів №3  м. Жовкви  Жовківського району Львівської області для покращення матеріально-технічної бази школи </t>
  </si>
  <si>
    <t xml:space="preserve">Капітальний ремонт з заміною дверних та віконних прорізів на металопластикові склопакети з впровадженням енергозберігаючих технологій Сопошинської ЗОШ І-ІІІ ст. по вул. Стуса 4 в с. Сопошин Жовківського району Львівської області </t>
  </si>
  <si>
    <t>Капітальний ремонт приміщення харчоблоку Туринківської загальноосвітньої школи І-ІІІ ступенів в с. Туринка, вул. Б. Хмельницького, 23 Жовківського району Львівської області</t>
  </si>
  <si>
    <t>Ініціативна група Кулявської ЗОШ І ступеня</t>
  </si>
  <si>
    <t>с Кулява</t>
  </si>
  <si>
    <t>Придбання музичної апаратури для Зіболківської ЗОШ І-ІІІ ст. Жовківського району Львівської області</t>
  </si>
  <si>
    <t xml:space="preserve"> Капітальний ремонт віконних коробок з заміною на металопластикові склопакети з впровадженням енергозберігаючих технологій будівлі Староскварявської ЗОШ І-ІІІ ступенів с. Стара Скварява Жовківського району Львівської області</t>
  </si>
  <si>
    <t xml:space="preserve">Капітальний ремонт з заміною віконних прорізів на металопластикові склопакети з впровадженням енергозберігаючих технологій Жовківської ЗОШ №2 І-ІІІ ступенів по вул.Львівська 37 А в м.Жовква Жовківського району Львівської </t>
  </si>
  <si>
    <t xml:space="preserve"> Капітальний ремонт з заміною віконних прорізів на металопластикові склопакети з впровадженням енергозберігаючих технологій Малогрибовицької ЗОШ І ступеня Жовківського району Львівської області   </t>
  </si>
  <si>
    <t>с Малі Грибовичі</t>
  </si>
  <si>
    <t xml:space="preserve"> Придбання музично-акустичного обладнання для Потелицької загальноосвітньої школи І-ІІІ ступенів Жовківського району Львівської області </t>
  </si>
  <si>
    <t>Ініціативна група жителів села Зашків</t>
  </si>
  <si>
    <t>Ініціативна група Жовківської ЗОШ № 2</t>
  </si>
  <si>
    <t>Придбання комп`ютерного проекційного обладнання (ноутбук, проекційний екран і проектор) для підвищення ефективності використання інформаційно-комунікаційних технологій в освітньому процесі Звертівської ЗОШ І-ІІ ступенів Жовківського району Львівської області</t>
  </si>
  <si>
    <t>Капітальний ремонт внутрішніх приміщень поліклінічного відділення КНП «Рава-Руська районна лікарня» в м.Рава-Руська Жовківського району Львівської області</t>
  </si>
  <si>
    <t>Ініціативна група КНП «Рава-Руська районна лікарня»</t>
  </si>
  <si>
    <t>КНП</t>
  </si>
  <si>
    <t>Капітальний ремонт даху з заміною покриття КНП «Рава-Руська районна лікарня» за адресою вул.Грушевського, 120 в м.Рава-Руська Жовківського району Львівської області</t>
  </si>
  <si>
    <t>Добросинська сільська рада</t>
  </si>
  <si>
    <t>Придбання меблів для приміщення денного стаціонару поліклінічного відділення КНП «Рава-Руська районна лікарня» Жовківського району Львівської області</t>
  </si>
  <si>
    <t>Ініціативна група поліклінічного відділення КНП «Рава-Руська районна лікарня»</t>
  </si>
  <si>
    <t>с Бесіди</t>
  </si>
  <si>
    <t>Закупівля медичного обладнання для амбулаторії с.Лавриків Жовківського району Львівської області</t>
  </si>
  <si>
    <t>ініціативна група  с.Лавриків</t>
  </si>
  <si>
    <t xml:space="preserve"> Капітальний ремонт даху дитячого відділення КНП Жовківської районної ради «Жовківська центральна районна лікарня» у м. Жовква Львівської області </t>
  </si>
  <si>
    <t>Ініціативна група КНП «Жовківська центральна районна лікарня»</t>
  </si>
  <si>
    <t>Гійченська сільська рада Жовківського району Львівської області</t>
  </si>
  <si>
    <t xml:space="preserve">Впровадження енергозберігаючих заходів шляхом заміни вікон та капітального ремонту приміщень терапевтичного відділення КНП Жовківської районної ради «Жовківська центральна районна лікарня» на вул.Воїнів УПА, 4 у м. Жовква Львівської області  </t>
  </si>
  <si>
    <t>Реконструкція (технічне переоснащення) приміщень під Лікарську Амбулаторію Загальної Практики Сімейної Медицини в с. Нова Кам’янка Жовківського району Львівської області</t>
  </si>
  <si>
    <t>Новокам’янська сільська рада Жовківського району Львівської області</t>
  </si>
  <si>
    <t xml:space="preserve">Придбання медичного обладнання для моргу у м. Жовква Львівської області </t>
  </si>
  <si>
    <t xml:space="preserve">Реконструкція приміщення ФАПу з впровадженням енергозберігаючих технологій в с. Пирятин Жовківського району Львівської області  </t>
  </si>
  <si>
    <t xml:space="preserve">Ініціативна група КНП Жовківської районної ради </t>
  </si>
  <si>
    <t>Ініціативна група м. Рава-Руська</t>
  </si>
  <si>
    <t xml:space="preserve">Придбання  обладнання та інвентаря для народного дому с. Бишків Жовківського району Львівської області з метою створення комфортних та сучасних умов надання культурно-мистецьких послуг населенню </t>
  </si>
  <si>
    <t>Капітальний ремонт приміщення для створення дозвіллєво-відпочинкової зони в центральній районній бібліотеці м. Жовква</t>
  </si>
  <si>
    <t>Капітальний ремонт з влаштуванням дренажної системи на території  Народного дому по вул. Богдана Хмельницького в м. Дубляни Жовківського району Львівської області</t>
  </si>
  <si>
    <t>Придбання глядацьких крісел, одягу сцени, мультимедійного комплексу та інвентаря для Народного дому с.Крехів вул. Шевченка, 10 Жовківського району Львівської області.</t>
  </si>
  <si>
    <t>Капітальний ремонт народного дому с. Зіболки Жовківського району Львівської області</t>
  </si>
  <si>
    <t xml:space="preserve">Придбання мультимедійного обладнання та крісел для Народного Дому села Стара Скварява Жовківського району Львівської області </t>
  </si>
  <si>
    <t xml:space="preserve"> Придбання крісел для Народного дому с. Волиця по вул. Шкільна, 34, Жовківського району Львівської області </t>
  </si>
  <si>
    <t xml:space="preserve">Придбання  кінопроектора для Народного дому 
с. Любеля Жовківського району Львівської області </t>
  </si>
  <si>
    <t xml:space="preserve">Капітальний ремонт сцени Народного дому 
с. Сулимів по вул. Центральна, 9 Жовківського району Львівської області </t>
  </si>
  <si>
    <t>Ініціативна група НД с. Пили</t>
  </si>
  <si>
    <t>Капітальний ремонт системи опалення будівлі Народного дому с. Костеїв Жовківського району Львівської області</t>
  </si>
  <si>
    <t xml:space="preserve">  Придбання музичного обладнання для Народного дому с. Туринка, вул. Б. Хмельницького, 42 Жовківського району Львівської області  </t>
  </si>
  <si>
    <t>Реконструкція (технічне переоснащення інженерних мереж, проведення внутрішніх оздоблювальних робіт) будівлі Народного дому с.Воля-Гомулецька вул.Зелена, 16 Жовківського району Львівської області</t>
  </si>
  <si>
    <t xml:space="preserve">Капітальний ремонт шатрового даху та заміна віконних і дверних про-різів з впровадженням енергозберігаючих технологій Народного дому с. Крехів Жовківського району Львівської області </t>
  </si>
  <si>
    <t>Реконструкція системи опалення будинку Народного дому с. Гійче по вул. Шкільній, 3 Жовківського району Львівської області</t>
  </si>
  <si>
    <t>Ініціативна група Народного дому с. Гійче</t>
  </si>
  <si>
    <t>Реконструкція будівлі з впровадженням енергозберігаючих технологій Народного дому по вул. Смеречанського, 73 в с. Гряда Жовківського району Львівської області</t>
  </si>
  <si>
    <t xml:space="preserve">Придбання одягу сцени, крісел та мультимедійного обладнання  для Народного дому с.Зашків Жовківського району Львівської області </t>
  </si>
  <si>
    <t>Придбання інтерактивної панелі Жовківським центром дитячої та юнацької творчості м. Жовква Львівської області для кращої організації надання освітніх послуг</t>
  </si>
  <si>
    <t>Ініціативна група Жовківського центру творчості</t>
  </si>
  <si>
    <t xml:space="preserve">Будівництво скверу «Героїв»  в с. Смереків Жовківського району Львівської області </t>
  </si>
  <si>
    <t>Придбання музично-акустичного обладнання для проведення культурно масових заходів в с. Смереків Жовківського району Львівської області</t>
  </si>
  <si>
    <t xml:space="preserve"> Реконструкція (відновлення) спортивного майданчику в с. Мацошин Жовківського району Львівської області </t>
  </si>
  <si>
    <t>Реконструкція та відновлення елементів благоустрою скверу «75-річчя Пирятинської трагедії» у с. Пирятин Жовківського району Львівської області</t>
  </si>
  <si>
    <t>Придбання та встановлення системи відеоспостереження на території Бишківської сільської ради Жовківського району Львівської області</t>
  </si>
  <si>
    <t>Придбання та встановлення дитячого ігрового майданчика в с. Глинськ Жовківського району Львівської області</t>
  </si>
  <si>
    <t>Реконструкція (відновлення) спортивного майданчику в с  Нове Село Жовківського району Львівської області</t>
  </si>
  <si>
    <t xml:space="preserve">Реконструкція благоустрою літнього театру на території  Жовківського районного дитячого центру оздоровлення, відпочинку та туризму (ЖРДЦОВТ) «Росинка» </t>
  </si>
  <si>
    <t xml:space="preserve">Ініціативна група ЖРДЦОВТ </t>
  </si>
  <si>
    <t>Придбання та встановлення дитячого майданчика в Новокамянському ДНЗ с. Нова Камянка Жовківського району Львівської області</t>
  </si>
  <si>
    <t>Придбання туристсько – спортивного спорядження для Жовківського районного дитячого центру оздоровлення, відпочинку та туризму «Росинка».</t>
  </si>
  <si>
    <t xml:space="preserve"> Придбання та встановлення дитячого майданчика на території ДНЗ в с. Мервичі по вул. Робітничій, 15 а Куликівської селищної ради Жовківського району Львівської області </t>
  </si>
  <si>
    <t>с Мервичі</t>
  </si>
  <si>
    <t>Куликівська селищна рада</t>
  </si>
  <si>
    <t>Придбання та встановлення вуличних спортивних тренажерів с. Сопошин Жовківського району Львівської області</t>
  </si>
  <si>
    <t>Ініціативна група с. Сопошин</t>
  </si>
  <si>
    <t>Потелицька сільська рада</t>
  </si>
  <si>
    <t>Капітальний ремонт з відновлення благоустрою дороги комунальної власності по вул. С. Петлюри в м. Жовква Львівської області</t>
  </si>
  <si>
    <t>Придбання та встановлення дитячого майданчика в с. Гійче Жовківського району Львівської області</t>
  </si>
  <si>
    <t>Придбання контейнерів для сміття в с. Гійче Жовківського району Львівської області</t>
  </si>
  <si>
    <t xml:space="preserve"> Реконструкція елементів благоустрою міського парку в м. Жовква Львівської області (коригування) </t>
  </si>
  <si>
    <t>Реконструкція та відновлення елементів благоустрою парку і тротуару по вул. Шкільній в с. Гійче Жовківського району Львівської області</t>
  </si>
  <si>
    <t xml:space="preserve">Реконстукція  з метою облаштування парку Героїв в с. Зарудці Жовківського району львівської області </t>
  </si>
  <si>
    <t>Зашківська сільська рада</t>
  </si>
  <si>
    <t>с Зарудці</t>
  </si>
  <si>
    <t xml:space="preserve"> Капітальний ремонт системи опалення будівлі дошкільного навчального закладу по вул. Стадницькі, 30 с. Липник Жовківського району Львівської області </t>
  </si>
  <si>
    <t>Ініціативна група села Липник</t>
  </si>
  <si>
    <t>Капітальний ремонт частини вільних приміщень дошкільного закладу с.Великі Грибовичі з метою створення додаткової групи на 20 місць із провадженням енергозберігаючих заходів по вул. Стуса 1-а в с.Великі Грибовичі Жовківського району Львівської області</t>
  </si>
  <si>
    <t>Ініціативна група мешканців села Великі Грибовичі</t>
  </si>
  <si>
    <t xml:space="preserve"> Капітальний ремонт шатрового даху будівлі ДНЗ   с. Мацошин Жовківського району Львівської області </t>
  </si>
  <si>
    <t xml:space="preserve"> Капітальний ремонт приміщення Дошкільного навчального закладу с.  Звертів по вул. Садова 18 Жовківського району Львівської області  </t>
  </si>
  <si>
    <t>Ініціативна група ДНЗ с. Звертів</t>
  </si>
  <si>
    <t xml:space="preserve"> Модернізація матеріально-технічної бази дошкільно-навчального закладу с. Зіболки Жовківського району Львівської області </t>
  </si>
  <si>
    <t>Ініціативна група жителів села Зіболки</t>
  </si>
  <si>
    <t xml:space="preserve"> Придбання обладнання та інвентаря для ДНЗ в 
с. Нова Скварява Жовківського району Львівської області </t>
  </si>
  <si>
    <t xml:space="preserve"> Капітальний ремонт із заміною прорізів з впровадженням енергозберігаючих  технологій ДНЗ по вул. І.Франка 3Б в с. Боянець Жовківського району Львівської області </t>
  </si>
  <si>
    <t>Ініціативна група мешканців села Боянець</t>
  </si>
  <si>
    <t xml:space="preserve">  Придбання обладнання на харчоблок ДНЗ №2 м.Рава-Руська, вул. Вокзальна,18, Жовківського району Львівської області </t>
  </si>
  <si>
    <t xml:space="preserve"> Капітальний ремонт фасаду, теплоізоляція будівлі приміщення ДНЗ  по вул. Лозинка 2а із збереженням енергоефективності в с. Мокротин Жовківського району Львівської області  </t>
  </si>
  <si>
    <t xml:space="preserve">Мокротинська сільська рада </t>
  </si>
  <si>
    <t>Закупівля елементів (споруд) дитячого майданчика із подальшим його облаштуванням на території ДНЗ с. Бишків  Жовківського району Львівської області</t>
  </si>
  <si>
    <t>Реконструкція даху дошкільного навчального закладу «Берізка» по вул. Першотравневій, 101Б в с. Гійче Жовківського району Львівської області</t>
  </si>
  <si>
    <t>Реконструкція вуличного освітлення по вул. Шевченка с. Глинськ Жовківського району Львівської області</t>
  </si>
  <si>
    <t>Реконструкція вуличного освітлення вул. Б. Хмельницького в с. Бучми  Жовківського району Львівської області</t>
  </si>
  <si>
    <t>с Бучми</t>
  </si>
  <si>
    <t>Реконструкція вуличного освітлення в с. Гійче, Жовківського району, Львівської області: ІІ-черга (вул. Володимира Великого)</t>
  </si>
  <si>
    <t>Реконструкція вуличного освітлення по вул. С.Бандери с.Майдан Жовківського району Львівської області</t>
  </si>
  <si>
    <t xml:space="preserve"> Реконструкція вуличного освітлення вулиць Яремчука, Шевченка у селі Артасів Жовківського району Львівської області. </t>
  </si>
  <si>
    <t>Ініціативна група жителів села Артасів</t>
  </si>
  <si>
    <t xml:space="preserve"> Будівництво мереж вуличного освітлення по вулиці Івана Франка в с.В’язова, Туринківської сільської ради Жовківського району Львівської області   </t>
  </si>
  <si>
    <t xml:space="preserve">Реконструкція вуличного освітлення села Стара Скварява (з підключенням вуличної мережі від ТП 124) Жовківського району Львівської області </t>
  </si>
  <si>
    <t xml:space="preserve"> Реконструкція вуличного освітлення з впровадженням енергозберігаючих технологій по вул. Хоробрівка та вул. Кут - 1 в с. Мокротин Жовківського району Львівської області </t>
  </si>
  <si>
    <t xml:space="preserve"> Реконструкція вуличного освітлення в с. Туринка Жовківського району Львівської області </t>
  </si>
  <si>
    <t xml:space="preserve"> Реконструкція вуличного освітлення від вул. Т. Шевченка, 40 (Грядівська ЗОШ І-ІІ ступенів) до вул. Паркова в с. Гряда Жовківського району ЛЬвівської області </t>
  </si>
  <si>
    <t xml:space="preserve">Ініціативна група с. Гряда </t>
  </si>
  <si>
    <t xml:space="preserve">Ініціативна група жителів с.Кунин </t>
  </si>
  <si>
    <t>Ініціативна група Синьковицької ЗШ</t>
  </si>
  <si>
    <t>Ініціативна група Новокам'янської ЗОШ I-III ст.</t>
  </si>
  <si>
    <t xml:space="preserve"> Придбання інтерактивного та комп'ютерного обладнання з метою модернізації шкільного актового залу Волицької ЗОШ І-ІІІ ступенів Жовківського району Львівської області для кращої організації надання освітніх послуг </t>
  </si>
  <si>
    <t xml:space="preserve"> Придбання комп'ютерного обладнання для комп'ютерного класу Купичвільської загальноосвітньої школи І-ІІ ступенів Жовківської районної ради </t>
  </si>
  <si>
    <t xml:space="preserve">Капітальний ремонт фасаду з впровадження енергозберігаючих технологій будівлі ЗОШ І-ІІ ст. в с. В'язова Жовківського району Львівської області </t>
  </si>
  <si>
    <t>с Дев'ятир</t>
  </si>
  <si>
    <t xml:space="preserve">  Капітальний ремонт даху будинку НВК "Рава-Руська школа-гімназія" по вул. І. Сірка, 1 м. Рава-Руська Жовківського району Львівської області  </t>
  </si>
  <si>
    <t>Капітальний ремонт покриття даху опорного навчального закладу "Рава-Руська загальноосвітня школа №1 І-ІІІ ступенів" по вул. Я. Мудрого, 9 в м. Рава-Руська Жовківського району Львівської області</t>
  </si>
  <si>
    <t>Ініціативна група КНП "Жовківська центральна районна лікарня»</t>
  </si>
  <si>
    <t>Придбання інформаційних стендів "Чисте довкілля" в Регіональний ландшафтний парк "Равське Розточчя" Жовківського району</t>
  </si>
  <si>
    <t>Ініціативна група Великодорошівської ЗОШ</t>
  </si>
  <si>
    <t>Ініціативна група  Гійченської ЗОШ</t>
  </si>
  <si>
    <t>Капітальний ремонт системи опалення  з впровадженням енергозберігаючих технологій в будівлі Деревнянської ЗОШ І-ІІІ ст. с. Деревня Жовківського району Львівської області</t>
  </si>
  <si>
    <t>Ініціативна група села Великі Грибовичі</t>
  </si>
  <si>
    <t xml:space="preserve"> Капітальний ремонт фасаду з впровадженням енергозберігаючих технологій основного корпусу Річківської ЗОШ І-ІІ ступенів по вул. Шевченка, 33 с.Річки Жовківського району Львівської області </t>
  </si>
  <si>
    <t xml:space="preserve"> Капітальний ремонт із заміною дерев'яних вікон на сучасні металопластикові склопакети з впровадженням енергозберігаючих технологій Жовківської ЗОШ І-ІІІ ст. № 1 в м. Жовква Львівської області</t>
  </si>
  <si>
    <t>Ініціативна група Рава-Руської ЗШ</t>
  </si>
  <si>
    <t xml:space="preserve">Придбання технічного обладнання для уроків інформатики у Стронятинській ЗОШ I-II ст. с. Стронятин по вул. Підланки, 62 Жовківського району Львівської області  </t>
  </si>
  <si>
    <t xml:space="preserve">Капітальний ремонт з заміною віконних прорізів на металопластикові склопакети з впровадженням енергозберігаючих технологій опорного закладу загальної середньої освіти "Дублянська ЗОШ І-ІІІ ступенів імені  Героя України Анатолія Жаловаги" по вул.Шевченка, 21 м. Дубляни Жовківського району Львівської області  </t>
  </si>
  <si>
    <t xml:space="preserve">Капітальний ремонт підлоги Малопердримихівської ЗОШ І-ІІ ступенів в с. Малі Передримихи  Жовківського району  Львівської області </t>
  </si>
  <si>
    <t>ГО "Заради європейського майбутнього"</t>
  </si>
  <si>
    <t>Капітальний ремонт даху з впровадженням енергозберігаючих технологій  будівлі Кулявської ЗОШ І  ступеня с. Кулява Жовківського району Львівської області</t>
  </si>
  <si>
    <t>Придбання комп'ютерного проекційного обладнання для ефективного впровадження інформаційних технологій у філії "Дев'ятирська ЗОШ І-II ступенів" ОНЗ «Рава-Руська загальноосвітня школа №1 І-ІІІ ступенів Жовківського району Львівської області"</t>
  </si>
  <si>
    <t xml:space="preserve">Інноваційний підхід до створення умов для всебічного розвитку учнів   Малопередримихівської ЗОШ І-ІІ ступенів в  с. Малі Передримихи Жовківського району Львівської області (придбання обладнання) </t>
  </si>
  <si>
    <t xml:space="preserve">Капітальний ремонт покрівлі будівлі ЗОШ І-ІІ ступенів по вул. Шевченка, 40 с. Гряда Жовківського району Львівської області  </t>
  </si>
  <si>
    <t xml:space="preserve">Капітальний ремонт з утепленням та облаштуванням фасаду Зашківської ЗОШ І-ІІІ ст імені Євгена Коновальця з впровадженням енергозберігаючих технологій по вул. Євгена Коновальця, 146 с. Зашків Жовківського району Львівської області </t>
  </si>
  <si>
    <t xml:space="preserve">Капітальний ремонт фасаду з впровадженням енергозберігаючих технологій Воля-Висоцької ЗОШ І-ІІ ст. по вул.Польова 50а с.Воля-Висоцька Жовківського району Львівської області  </t>
  </si>
  <si>
    <t xml:space="preserve">Закупівля інвентарю та обладнання для створення комп'ютерного класу Жовківської загальноосвітньої школи І-ІІІ ступенів № 2 по вул. Львівська 37/А </t>
  </si>
  <si>
    <t xml:space="preserve"> Придбання медичного обладнання для хірургічного та анестезіологічного відділень КНП Жовківська центральна районна лікарня</t>
  </si>
  <si>
    <t xml:space="preserve">Реконструкція амбулаторії загальної практики сімейної медицини  з  впровадженням енергозберігаючих технологій  у  с. Добросин Жовківського району Львівської області </t>
  </si>
  <si>
    <t>Впровадження енергозберігаючих заходів шляхом капітального ремонту даху та заміни вікон фельдшерсько-акушерського пункту у с. Бесіди Жовківського району Львівської області</t>
  </si>
  <si>
    <t xml:space="preserve">Капітальний ремонт зовнішніх теплових мереж КНП Жовківської районної ради «Жовківська центральна районна лікарня» у м. Жовква Львівської області </t>
  </si>
  <si>
    <t xml:space="preserve">Впровадження енергозберігаючих заходів шляхом заміни вікон та дверей поліклініки КНП Жовківської районної ради «Жовківська центральна районна лікарня» на вул. Львівській 15 у м. Жовква Львівської області </t>
  </si>
  <si>
    <t xml:space="preserve">Придбання медобладнання та меблів для фізіотерапевтичного кабінету КНП "Рава-Руська районна лікарня" в м. Рава-Руська Жовківського району Львівської області </t>
  </si>
  <si>
    <t xml:space="preserve">Придбання музичного озвучення із забезпеченням світлоефектів та лазерних приладів для забезпечення молодіжних дискотек та концертів для Народного дому с. Пили  Жовківського району Львівської області </t>
  </si>
  <si>
    <t xml:space="preserve"> Капітальний ремонт будівлі Народного дому з впровадженням енергозберігаючих технологій в с. Хитрейки по вул. Шкільна, 52 Жовківського району Львівської області</t>
  </si>
  <si>
    <t>Ініціативна група "Воля за зміни"</t>
  </si>
  <si>
    <t>Грядівська сільська рада</t>
  </si>
  <si>
    <t>Смереківська сільська рада</t>
  </si>
  <si>
    <t>Надичівська сільська рада</t>
  </si>
  <si>
    <t>Новокам’янська сільська рада</t>
  </si>
  <si>
    <t>Ініціативна група ЖРДЦОВТ "Росинка"</t>
  </si>
  <si>
    <t>Ініціативна група м. Жовква</t>
  </si>
  <si>
    <t>Ініціативна група ДНЗ №2 м. Рава-Руська</t>
  </si>
  <si>
    <t xml:space="preserve">Капітальний ремонт системи опалення з використанням відновлювальних джерел енергії в приміщенні ДНЗ №2 по вул. Вокзальна,18, м. Рава-Руська Жовківського району Львівської області  </t>
  </si>
  <si>
    <t>Крехівська сільська рада</t>
  </si>
  <si>
    <t>Реконструкція із заміною покрівлі шатрового даху Монастироцького закладу середньої освіти І ступеня Магерівської селищної ради Жовківського району Львівської області</t>
  </si>
  <si>
    <t>Придбання музичного обладнання для  Кам’яногірського закладу загальної середньої освіти І – ІІ ступенів Магерівської селищної ради Жовківського району Львівської області</t>
  </si>
  <si>
    <t>Придбання комп`ютерної  та офісної техніки для КЗ ЛОР Монастироцького психоневрологічного інтернату Жовківського району Львівської області</t>
  </si>
  <si>
    <t>КЗ ЛОР Монастироцький психоневрологічний інтернат</t>
  </si>
  <si>
    <t xml:space="preserve">Придбання музичного обладнання для Народного дому с. Зубейки Жовківського району Львівської області </t>
  </si>
  <si>
    <t xml:space="preserve"> Придбання та встановлення дитячого майданчика в с. Думичі Жовківського району Львівської області </t>
  </si>
  <si>
    <t>Придбання та встановлення дитячого майданчика в с.Замок Жовківського району Львівської області</t>
  </si>
  <si>
    <t>Придбання та встановлення дитячого майданчика в с.Погарисько Жовківського району Львівської області</t>
  </si>
  <si>
    <t xml:space="preserve"> Реконструкція (технічне переоснащення) системи опалення приміщення Замківського закладу дошкільної освіти по вул. Нова, 1 с. Замок Магерівської селищної ради Жовківського району Львівської області </t>
  </si>
  <si>
    <t>Капітальний ремонт даху Княжівської загальноосвітньої школи І ступеня Золочівської районної ради Львівської області в с.Княже Золочівського району Львівської області</t>
  </si>
  <si>
    <t>Капітальний  ремонт фасаду  Економічного ліцею м. Золочів Золочівського району Львівської області</t>
  </si>
  <si>
    <t>Капітальний ремонт по заміні  віконних блоків у  Червоненській ЗЗСО І-III ст. Золочівського  району Львівської області</t>
  </si>
  <si>
    <t>Капітальний ремонт по заміні віконних та дверних блоків в Зозулівському НВК Золочівського району Львівської області</t>
  </si>
  <si>
    <t xml:space="preserve"> Капітальний ремонт по заміна віконних блоків у  Заставненському НВК Золочівського району Львівської області</t>
  </si>
  <si>
    <t>Капітальний  ремонт по заміні  віконних  блоків  в Куровицькій  ЗЗСО І-Ш ст. Золочівського  району Львівської області</t>
  </si>
  <si>
    <t xml:space="preserve">Ініціативна група  Куровицької  ЗЗСО І-Ш ступ.  </t>
  </si>
  <si>
    <t>Капітальний ремонт по заміні  віконних блоків y Сновицькому НВК Золочівського  району Львівської області</t>
  </si>
  <si>
    <t xml:space="preserve">Ініціативна група Сновицького НВК </t>
  </si>
  <si>
    <t>Придбання обладнання та інвентаря  для Білокамінського НВК  Золочівської  району Львівської області</t>
  </si>
  <si>
    <t>Ініціативна група Білокамінського НВК</t>
  </si>
  <si>
    <t xml:space="preserve">Капітальний ремонт по заміні віконних блоків у ЗЗСО І –IIІ ступенів № 4 м. Золочеві  Львівської області </t>
  </si>
  <si>
    <t>Капітальний ремонт по заміні віконних блоків в ОЗ Сасівський НВК  Золочівського району Львівської області</t>
  </si>
  <si>
    <t xml:space="preserve">Капітальний  ремонт даху Плугівського  НВК Золочівського району Львівської області </t>
  </si>
  <si>
    <t>с Плугів</t>
  </si>
  <si>
    <t xml:space="preserve">Капітальний ремонт по заміні віконних  блоків у ДНЗ №3 «Сонечко» в м. Золочеві  Львівської області </t>
  </si>
  <si>
    <t>Придбання шкільних меблів з метою створення здорового та безпечного навчального середовища для учнів Княжівської загальноосвітньої школи І ступеня Золочівської районної ради Львівської області</t>
  </si>
  <si>
    <t>Ініціативна група мешканців села Княже</t>
  </si>
  <si>
    <t xml:space="preserve">Капітальний ремонт по заміні віконних блоків у Гологірському НВК Золочівського району Львівської області </t>
  </si>
  <si>
    <t xml:space="preserve">Ініціативна група Гологірського НВК </t>
  </si>
  <si>
    <t>Капітальний ремонт покрівлі даху Струтинської загальноосвітньої школи І-ІІ ступенів Золочівської районної ради Львівської області</t>
  </si>
  <si>
    <t>Капітальний ремонт сходової в Поморянській дільничній лікарні в смт.Поморяни Золочівського району Львівської області</t>
  </si>
  <si>
    <t>смт Поморяни</t>
  </si>
  <si>
    <t>Підлипецька сільська рада</t>
  </si>
  <si>
    <t>Реконструкція покрівлі амбулаторії моно-практики с.Поляни Золочівського району Львівської області</t>
  </si>
  <si>
    <t>с Поляни</t>
  </si>
  <si>
    <t xml:space="preserve"> Капітальний ремонт  відділення анестезіології з ліжками для інтенсивної терапії КНП «Золочівська ЦРЛ» по вул. Ак. Павлова, 48  
м. Золочів  Львівська області  </t>
  </si>
  <si>
    <t>Капітальний ремонт денного стаціонару  КНП «Золочівська ЦРЛ» центральна амбулаторія  на вул. Пачовського,1 м. Золочів Золочівського району Львівської області</t>
  </si>
  <si>
    <t>Капітальний ремонт приміщень Амбулаторії групової практики с. Сасів Золочівського району Львівської області</t>
  </si>
  <si>
    <t xml:space="preserve">Струтинська сільська рада </t>
  </si>
  <si>
    <t xml:space="preserve">Капітальний ремонт лікувально-діагностичного відділення КНП Золочівська центральна районна лікарня Золочівської районної ради Львівської області по вул. Валовій 2, в м. Золочів Львівської області </t>
  </si>
  <si>
    <t>Капітальний ремонт  жіночої консультації КНП «Золочівська ЦРЛ» в м.Золочів на вул. Пушкіна,13 Золочівського району Львівської області</t>
  </si>
  <si>
    <t xml:space="preserve">Ініціативна група  працівників жіночої консультації  КНП «Золочівська ЦРЛ» </t>
  </si>
  <si>
    <t>Реконструкція покрівлі Фельдшерсько-акушерського пункту с. Гутище Золочівського району Львівської області</t>
  </si>
  <si>
    <t>с Гутище</t>
  </si>
  <si>
    <t>Глинянська дитяча музична школа</t>
  </si>
  <si>
    <t xml:space="preserve">  Реконструкція народного дому в с.Почапи Золочівського району Львівської області  </t>
  </si>
  <si>
    <t>Почапівська сільська рада</t>
  </si>
  <si>
    <t>с Почапи</t>
  </si>
  <si>
    <t>Утеплення (реконструкція) фасаду Народного дому в с. Бужок Золочівського району Львівської області</t>
  </si>
  <si>
    <t>Білокамінська сільська рада</t>
  </si>
  <si>
    <t>с Бужок</t>
  </si>
  <si>
    <t>Придбання комплекту одягу для сцени та комплекту світлового обладнання для Народного дому села Червоне Золочівського району Львівської області</t>
  </si>
  <si>
    <t>Відділ культури та туризму райдержадміністрації</t>
  </si>
  <si>
    <t>Реконструкція приміщення Народного дому в с. Стінка Золочівського району Львівської області</t>
  </si>
  <si>
    <t>с Стінка</t>
  </si>
  <si>
    <t>Великовільшаницька сільська рада</t>
  </si>
  <si>
    <t>Реконструкція підлог Народного дому в с. Трудовач Золочівського району Львівської області</t>
  </si>
  <si>
    <t>с Трудовач</t>
  </si>
  <si>
    <t xml:space="preserve"> Реконструкція Народного дому в с. Майдан-Гологірський Золочівського району Львівської області </t>
  </si>
  <si>
    <t>Гологірська сільська рада</t>
  </si>
  <si>
    <t>с Майдан-Гологірський</t>
  </si>
  <si>
    <t>Реконструкція приміщень Народного дому с. Красносільці Золочівського району Львівської області</t>
  </si>
  <si>
    <t xml:space="preserve"> Реконструкція  народного дому в с. Хмелева Золочівського район Львівської області </t>
  </si>
  <si>
    <t>Руда-Колтівська сільська рада</t>
  </si>
  <si>
    <t>с Хмелева</t>
  </si>
  <si>
    <t xml:space="preserve"> Капітальний ремонт приміщення Народного дому в с. Ремезівці Золочівського району Львівської області </t>
  </si>
  <si>
    <t>Капітальний ремонт класних кімнат другого поверху Глинянської дитячої музичної школи Золочівського району Львівської області</t>
  </si>
  <si>
    <t xml:space="preserve"> Реконструкція Народного дому с. Жуків  Золочівського району Львівської області </t>
  </si>
  <si>
    <t>Жуківська сільська рада</t>
  </si>
  <si>
    <t>с Жуків</t>
  </si>
  <si>
    <t>Реконструкція Народного дому з заміною вікон та дверей в с. Бібщани Золочівського району Львівської області</t>
  </si>
  <si>
    <t>Бібщанська сільська рада</t>
  </si>
  <si>
    <t>с Бібщани</t>
  </si>
  <si>
    <t xml:space="preserve"> Капітальний ремонт покрівлі Народного дому в 
с. Побіч Золочівського району Львівської області </t>
  </si>
  <si>
    <t>с Побіч</t>
  </si>
  <si>
    <t xml:space="preserve"> Капітальний ремонт водостічної системи Народного дому  імені І. Білозіра в м. Золочеві Львівської області </t>
  </si>
  <si>
    <t>Капітальний ремонт Народного дому с. Сасів Золочівського району Львівської області</t>
  </si>
  <si>
    <t xml:space="preserve"> Капітальний ремонт санвузлів Золочівської музичної школи в м. Золочів Львівської області </t>
  </si>
  <si>
    <t xml:space="preserve">Капітальний ремонт існуючої, недіючої школи під Центр Народного гончарства та зеленого туризму в селі  Гавареччина Золочівського району Львівської області </t>
  </si>
  <si>
    <t>с Гавареччина</t>
  </si>
  <si>
    <t>Реконструкція Народного дому в с.Мала Вільшанка Золочівського району Львівської області</t>
  </si>
  <si>
    <t>Бортківська сільська рада</t>
  </si>
  <si>
    <t>с Мала Вільшанка</t>
  </si>
  <si>
    <t xml:space="preserve"> Реконструкція опалення Народного дому в м. Глиняни по вул. Святого Миколая 33, Золочівського району Львівської області  </t>
  </si>
  <si>
    <t>Проведення робіт з благоустрою прибудинкової території на вулиці Львівській біля будинку №39 ОСББ «Каштан» з метою створення комфортного середовища для пішоходів</t>
  </si>
  <si>
    <t>Організація системи водопостачання шляхом будівництва водопроводу  у житловому масиві Заріччя м. Золочеві Львівської області</t>
  </si>
  <si>
    <t>Золочівська міська рада Львівської області</t>
  </si>
  <si>
    <t>Придбання дитячо-спортивного майданчика на вул. Загребельна у смт.Поморяни Золочівського району Львівської області</t>
  </si>
  <si>
    <t>Ініціативна група мешканців смт.Поморяни</t>
  </si>
  <si>
    <t xml:space="preserve">  Проведення робіт з капітального ремонту пішохідної зони та влаштування відмостки навколо житлового будинку по вул. Шашкевича М.,29 (ОСББ «Левова вежа») у м. Золочеві Львівської області  </t>
  </si>
  <si>
    <t xml:space="preserve"> ОСББ Левова вежа</t>
  </si>
  <si>
    <t xml:space="preserve"> Будівництво дитячого ігрового майданчику на  вул. Покрови в м. Золочів Львівської області</t>
  </si>
  <si>
    <t xml:space="preserve"> Будівництво дитячого ігрового майданчику по вул. Бенівська,19 в м. Золочів Львівської області </t>
  </si>
  <si>
    <t xml:space="preserve"> Благоустрій міжбудинкового внутрішнього двору по вулиці Шашкевича М. 2 у м. Золочеві (біля ОСББ «ШАР») </t>
  </si>
  <si>
    <t xml:space="preserve"> Затишний двір – щасливі люди - капітальний ремонт внутрішньодворового проїзду біля житлового будинку ОСББ «Азимут - ПМК» по вул. Б. Хмельницького, 9 в м. Золочеві Львівської області
  </t>
  </si>
  <si>
    <t>Забезпечення безпеки руху на дорогах житлового кварталу шляхом капітального ремонту вулиць І. Котляревського та Неціла в 
м. Золочеві Львівської області</t>
  </si>
  <si>
    <t>Капітальний ремонт внутрішньодворового проїзду біля житлового будинку № 2а на вул. Січових Стрільців в м. Золочів Львівської області</t>
  </si>
  <si>
    <t>Ініціативна група ОСББ \</t>
  </si>
  <si>
    <t>Благоустрій прибудинкової території біля житлового будинку № 2а по вул. І. Труша (ОСББ «Підзамче») у м. Золочеві шляхом відновлення внутрішньодворового проїзду (капітальний ремонт)</t>
  </si>
  <si>
    <t xml:space="preserve">Безпека пішоходів: проведення невідкладних відновлювальних робіт із ліквідацією аварійного стану підпірної стінки по вул. Бандери Ст. Героя України в м. Золочеві Львівської області </t>
  </si>
  <si>
    <t xml:space="preserve"> Відновлення пішохідної доріжки на прибудинковій території ОСББ «Довіра-Єдність» на вул. Січових Стрільців, 26в в м. Золочеві Львівської області (капітальний ремонт)
  </t>
  </si>
  <si>
    <t>Мій дім – моя фортеця» (капітальний ремонт огорожі прибудинкової території біля житлового будинку №1 по вул. Домбровського (ОСББ Домбровського,1 у м. Золочеві Львівської області</t>
  </si>
  <si>
    <t>Відновлення центральної пішохідної доріжки біля ОСББ «Наш дім – Золочів» для сполучення громадського простору на вул. Січових Стрільців з міським парком відпочинку «Здоров’я» та Храмом Блаженного Миколая Чарнецького у 
м. Золочеві Львівської області (капітальний ремонт)</t>
  </si>
  <si>
    <t>Капітальний ремонт прибудинкової території житлового будинку № 41 на вул. Січових Стрільців в м. Золочів Львівської області</t>
  </si>
  <si>
    <t>Ініціативна група ОСББ \"Цілина\"</t>
  </si>
  <si>
    <t xml:space="preserve"> Капітальний ремонт огорожі кладовища в 
с. Ремезівці Золочівського району Львівської області </t>
  </si>
  <si>
    <t>Ремезівцівська сільська рада Золочівського району Львівської області</t>
  </si>
  <si>
    <t>Капітальний ремонт прибудинкової території по вул. Шашкевича, 108 в м. Золочів Львівської області</t>
  </si>
  <si>
    <t>Запровадження пішохідної зони на частині вулиці Бенівської для безпечного переходу школярів від зупинки шкільного автобуса до своїх будинків та парафіян до церкви Святої Марії Магдалини (капітальний ремонт)</t>
  </si>
  <si>
    <t>Будівництво площадок під сміттєві контейнери (з влаштуванням гідроізоляційної плівки для захисту ґрунту від побутових відходів) в с. Вороняки Золочівського району Львівської області</t>
  </si>
  <si>
    <t xml:space="preserve"> Влаштування благоустрою спортивного стадіону в с. Вороняки Золочівського району Львівської області (Капітальний ремонт) </t>
  </si>
  <si>
    <t xml:space="preserve">Капітальний ремонт прибудинкової території по  вул. Львівська, 12 в м. Золочів Львівської області
  </t>
  </si>
  <si>
    <t xml:space="preserve">  Відновлення безпечного пішохідного зв’язку та влаштування пандусу до Золочівського коледжу НУ Львівська політехніка по по вул. І. Труша 
м. Золочів Львівської області (капітальний ремонт)  </t>
  </si>
  <si>
    <t>Проведення енергозберігаючих заходів у приміщенні  бюджетної установи Центру фізичного здоров’я населення «Спорт для всіх»: заміна вікон та вхідних дверей по вул. Хмельницького Б., 1 в м. Золочів (капітальний ремонт)</t>
  </si>
  <si>
    <t xml:space="preserve">Ініціативна група ЦФЗН </t>
  </si>
  <si>
    <t>Капітальний ремонт прибудинкової території біля житлового будинку № 13 на вул. Героя України Бандери Ст. в м. Золочів Львівської області</t>
  </si>
  <si>
    <t>Капітальний ремонт прибудинкової території біля житлового будинку  № 28 д по вул. Січових Стрільців в м. Золочів Львівської області</t>
  </si>
  <si>
    <t xml:space="preserve"> ОСББ </t>
  </si>
  <si>
    <t xml:space="preserve"> Капітальний ремонт тротуару на вул. Зелений Луг у м. Золочеві Львівської області</t>
  </si>
  <si>
    <t xml:space="preserve">Замощення площі поряд із пам’яткою національного значення – церквою Воскресіння Господнього у м. Золочеві Львівської області з метою розширення громадського простору для проведення масових культурних заходів (капітальний ремонт) </t>
  </si>
  <si>
    <t xml:space="preserve"> ОСББ</t>
  </si>
  <si>
    <t xml:space="preserve"> Благоустрій території з облаштуванням пішохідної доріжки на вул. Л. Українки села Червоне Золочівського району Львівської області (Капітальний ремонт) </t>
  </si>
  <si>
    <t>Червоненська сільська рада</t>
  </si>
  <si>
    <t xml:space="preserve"> Зупинковий комплекс – павільйон очікування автотранспорту з торгівельним кіоском на вулиці Львівській у  м. Золочів Львівської області (будівництво) </t>
  </si>
  <si>
    <t>Зупинковий комплекс – павільйон очікування автотранспорту з торгівельним кіоском на вулиці Бандери Ст. Героя України  у місті Золочів Львівської області (будівництво)</t>
  </si>
  <si>
    <t>Відкритий громадський простір на перетині вулиць Мазепи та  М. Феньвеші в м. Золочеві Львівської області (капітальний ремонт)</t>
  </si>
  <si>
    <t xml:space="preserve">Капітальний ремонт адмінбудинку сільської ради с. Гологори вул. Головна, 3а  Золочівського району Львівської області </t>
  </si>
  <si>
    <t xml:space="preserve"> «Біля річки Млинівки» - громадський простір у підніжжі Золочівського замку  (капітальний ремонт)</t>
  </si>
  <si>
    <t xml:space="preserve"> Зупинковий комплекс – павільйон очікування автотранспорту з торгівельним кіоском на вулиці Січових Стрільців  у місті Золочів Львівської області (будівництво) </t>
  </si>
  <si>
    <t xml:space="preserve">Відновлення безпечного автомобільного шляху по вул. Базарній для сполучення вулиць міста Золочева із торгівельною площею Золочівського міського центрального ринку (капітальний ремонт) </t>
  </si>
  <si>
    <t>Капітальний ремонт пішохідного проходу з вулиці Олени Пчілки у м. Золочеві Золочівського району Львівської області</t>
  </si>
  <si>
    <t xml:space="preserve"> Капітальний ремонт пішохідного проходу з вулиці Безпалька О. у м. Золочеві Золочівського району Львівської області </t>
  </si>
  <si>
    <t xml:space="preserve"> Придбання спортивного майданчика на вул. Шкільна у с. Підлипці Золочівського району Львівської області </t>
  </si>
  <si>
    <t>Ініціативна група мешканців села Підлипці</t>
  </si>
  <si>
    <t>с Підлипці</t>
  </si>
  <si>
    <t xml:space="preserve"> Будівництво спортивних трибун в с. Золочівка Золочівського району Львівської області </t>
  </si>
  <si>
    <t>Струтинська сільська рада Золочівського району Львівської області</t>
  </si>
  <si>
    <t>с Золочівка</t>
  </si>
  <si>
    <t xml:space="preserve"> Капітальний ремонт прибудинкової території та сходів біля житлового будинку № 28в по вул. Січових Стрільців в м. Золочів Львівської області </t>
  </si>
  <si>
    <t xml:space="preserve"> Капітальний ремонт пішохідного проходу з вулиці Барвінського В. у м. Золочеві Золочівського району Львівської області </t>
  </si>
  <si>
    <t>Капітальний ремонт прибудинкової території з відновленням пішохідної доріжки по вул. Шота Руставелі, 10 в м. Золочів Львівської області</t>
  </si>
  <si>
    <t xml:space="preserve">Відновлення пішохідної алеї уздовж житлового кварталу по вул. Львівській у м. Золочеві Львівської області (капітальний ремонт)   </t>
  </si>
  <si>
    <t xml:space="preserve"> «Весна на вулиці Польній»: облаштування громадського простору поряд із 70-ти квартирним житловим будинком ОСББ «Весна» на вул. Польній у м. Золочеві  </t>
  </si>
  <si>
    <t>ОСББ «Оберіг» - влаштування заїзної кишені та безпечної пішохідної зони для мешканців на прибудинковій території</t>
  </si>
  <si>
    <t>Ініціативна група ОСББ \"Оберіг\"</t>
  </si>
  <si>
    <t>Громадський простір у підніжжі пам’ятки архітектури національного значення XVI ст. – церкви Святого Миколая (охоронний №382) (капітальний ремонт)</t>
  </si>
  <si>
    <t xml:space="preserve">Товариство </t>
  </si>
  <si>
    <t xml:space="preserve">Реконструкція тротуарів з замощенням бруківкою по вул. Франка Ів.  в с. Підгородне Золочівського   району Львівської області </t>
  </si>
  <si>
    <t>Будівництво дитячого майданчика на вул. Залізняка   в м. Золочів Львівської області</t>
  </si>
  <si>
    <t xml:space="preserve"> Влаштування безпечної пішохідної зони для мешканців по вул. Вокзальній в м. Золочів Львівської області (капітальний ремонт)
  </t>
  </si>
  <si>
    <t xml:space="preserve"> Будівництво автомобільних гаражів Золочівського  районного територіального центру в м. Золочів по вул. Шашкевича, 38  </t>
  </si>
  <si>
    <t>Ініціативна група терцентру</t>
  </si>
  <si>
    <t xml:space="preserve"> Сквер імені Гетьмана Війська Запорозького Самійла Зборовського – улюблений громадський простір мешканців древнього Золочева (Реконструкція) </t>
  </si>
  <si>
    <t xml:space="preserve"> Облаштування території призамкового парку в смт. Поморяни Золочівського району на Львівщині (капітальний ремонт) </t>
  </si>
  <si>
    <t xml:space="preserve">Благодійний фонд </t>
  </si>
  <si>
    <t xml:space="preserve">Наш спільний двір – влаштування водовідведення та замощення громадського простору між житловими будинками № 1, 3 бульвару Сковороди Г. та № 7, 9 вул. Шашкевича М. в м. Золочеві (капітальний ремонт) </t>
  </si>
  <si>
    <t xml:space="preserve"> Капітальний ремонт тротуарів у парку по вул. Св. Миколая м. Глиняни Золочівського району Львівської області </t>
  </si>
  <si>
    <t xml:space="preserve">Влаштування зони живого спілкування в парку ім. Шевченка на вул. Шептицького Андрея в м. Глиняни Золочівського району Львівської області </t>
  </si>
  <si>
    <t>Капітальний ремонт огорожі кладовища в селі Червоне Золочівського району Львівської області</t>
  </si>
  <si>
    <t>Реконструкція санвузла та душової дитячого садка в смт. Поморяни Золочівського району Львівської області</t>
  </si>
  <si>
    <t>Поморянська селищна рада</t>
  </si>
  <si>
    <t>Капітальний ремонт фасаду з облаштуванням вертикальної гідроізоляції та відведенням води в ДНЗ «Пролісок» с. Гончарівка Золочівського району Львівської області</t>
  </si>
  <si>
    <t>Реконструкція вуличного освітлення вул. Гай, Долина, Шкільна в с. Підлипці Золочівського району Львівської області</t>
  </si>
  <si>
    <t>Освітлення пішохідної алеї на вул. Валовій біля пам’ятки національного значення Храму Святого Миколая у м. Золочеві Львівської області. Капітальний ремонт</t>
  </si>
  <si>
    <t xml:space="preserve">Підсвітка нерегульованих пішохідних переходів для забезпечення безпеки руху пішоходів та водіїв в м. Золочеві Львівської області (капітальний ремонт) </t>
  </si>
  <si>
    <t xml:space="preserve"> Реконструкція вуличного освітлення на вул. Головна, Двірники в с. Майдан-Гологірський Золочівського району Львівської області </t>
  </si>
  <si>
    <t>Влаштування вуличного освітлення на пішохідній доріжці по вул.Світанок в с.Сновичі Золочівського району Львівської області (капітальний ремонт)</t>
  </si>
  <si>
    <t xml:space="preserve">Ініціативна група мешканців села Сновичі </t>
  </si>
  <si>
    <t>Реконструкція вуличного освітлення в с. Поляни Золочівського району Львівської області</t>
  </si>
  <si>
    <t xml:space="preserve"> Реконструкція вуличного освітлення вул. Заканича (частково), Ів. Франка, Зелена, Польна, Миру, Л. Українки, Т. Шевченка(частково) в 
с. Струтин Золочівського району Львівської області </t>
  </si>
  <si>
    <t>Реконструкція вуличного освітлення вулиці Якимівка, вулиці Шевченка (хутір Болото), вулиці Заріки, вулиці Літвінчука, вулиці Нова в с. Сновичі  Золочівського району Львівської області</t>
  </si>
  <si>
    <t xml:space="preserve">Реконструкція зовнішнього освітлення вул. Центральна, І. Франка, Ремезівцівської, Шептицького, Гайова, Нова в с. Шпиколоси Золочівського району Львівської області </t>
  </si>
  <si>
    <t>Шпиколоська сільська рада</t>
  </si>
  <si>
    <t>Освітлення комплексу дитячо-спортивних споруд на вулиці Вокзальній та скверу інтелектуальних ігор на вулиці Січових Стрільців у м. Золочеві (будівництво)</t>
  </si>
  <si>
    <t xml:space="preserve">Благодійна організація </t>
  </si>
  <si>
    <t xml:space="preserve"> ОСББ "Обрій" м. Золочів</t>
  </si>
  <si>
    <t>ОСББ "Власник"</t>
  </si>
  <si>
    <t>БО "Золочів Відроджений"</t>
  </si>
  <si>
    <t xml:space="preserve"> ОСББ "Ромашка" м. Золочів</t>
  </si>
  <si>
    <t>ОСББ "Весна"</t>
  </si>
  <si>
    <t xml:space="preserve"> Реконструкція пункту здоров'я с. Плугів Золочівського району Львівської області </t>
  </si>
  <si>
    <t xml:space="preserve"> Реконструкція пункту здоров'я с. Струтин Золочівського району Львівської області </t>
  </si>
  <si>
    <t xml:space="preserve"> Реконструкція приміщень Народного дому в с.Підгір'я Золочівського району</t>
  </si>
  <si>
    <t>с Підгір'я</t>
  </si>
  <si>
    <t>Відновлення (реконструкція) дорожнього полотна із замощенням бруківкою з'їзду з вул. Підзамче на вул. Тернопільську в с. Підгородне Золочівського   району Львівської області</t>
  </si>
  <si>
    <t>ГО «Відродження села Княже»</t>
  </si>
  <si>
    <t xml:space="preserve">ГО «Золочівська Ватра» </t>
  </si>
  <si>
    <t>Ініціативна група  Червоненської ЗЗСО</t>
  </si>
  <si>
    <t xml:space="preserve">Ініціативна група Зозулівського НВК </t>
  </si>
  <si>
    <t>Ініціативна група  Золочівської ЗЗСО</t>
  </si>
  <si>
    <t>Капітальний  ремонт  по заміні віконних  блоків  у ЗЗСО І ІІІ ст. №1 ім. Ст. Тудора    м. Золочів  Львівської області</t>
  </si>
  <si>
    <t>Ініціативна група Заставненського НВК</t>
  </si>
  <si>
    <t>Ініціативна група Золочівського ЗЗСО</t>
  </si>
  <si>
    <t>Ініціативна група ОЗ Сасівського НВК</t>
  </si>
  <si>
    <t xml:space="preserve">Ініціативна група Плугівського НВК </t>
  </si>
  <si>
    <t>Ініціативна група ДНЗ №3 «Сонечко»</t>
  </si>
  <si>
    <t>Ініціативна група Струтинської ЗОШ</t>
  </si>
  <si>
    <t>Ініціативна група мешканців с.Поляни</t>
  </si>
  <si>
    <t xml:space="preserve">Ініціативна група працівників КНП "Золочівська ЦРЛ" </t>
  </si>
  <si>
    <t xml:space="preserve">Ініціативна група працівників Амбулаторії групової практики села Сасів </t>
  </si>
  <si>
    <t xml:space="preserve">Ініціативна група лікувально-діагностичного відділення </t>
  </si>
  <si>
    <t>Сасівська сільська рада</t>
  </si>
  <si>
    <t>Ініціативна група викладачів та батьків</t>
  </si>
  <si>
    <t>Ініціативна група жителів села Побіч</t>
  </si>
  <si>
    <t>Ініціативна група ОСББ "Каштан "</t>
  </si>
  <si>
    <t xml:space="preserve">Капітальний ремонт (заміна вікон та дверей на енергозберігаючі) в ЗОШ І-ІІ ст. с. Сілець Кам’янка-Бузького району Львівської області </t>
  </si>
  <si>
    <t>Капітальний ремонт благоустрою території Полоничнівського НВК ЗНЗ І-ІІ ст.- ДНЗ   Кам’янка-Бузького району Львівської області</t>
  </si>
  <si>
    <t>Капітальний ремонт благоустрою території Дернівського НВК ЗНЗ І-ІІ ст. - ДНЗ   Кам’янка-Бузького району Львівської області</t>
  </si>
  <si>
    <t>с Дернів</t>
  </si>
  <si>
    <t>Капітальний ремонт даху будівлі їдальні Незнанівської ЗОШ І-ІІ ст. Кам’янка-Бузького району Львівської області</t>
  </si>
  <si>
    <t>Капітальний ремонт (заміна вікон) ЗОШ 1 ст. в 
с. Старий Яричів Кам’янка-Бузького району Львівської області</t>
  </si>
  <si>
    <t>с Старий Яричів</t>
  </si>
  <si>
    <t>ГО ЗОШ</t>
  </si>
  <si>
    <t>Ініціативна група с. Ременів</t>
  </si>
  <si>
    <t xml:space="preserve">Капітальний ремонт каналізації Великосілківського НВК ЗОЗ І-ІІІ ст.  Кам’янка-Бузького району Львівської області  </t>
  </si>
  <si>
    <t>Капітальний ремонт приміщення актового залу Добротвірської ЗОШ І-ІІІ ст. по вул. І.Франка 30 в смт. Добротвір Кам’янка-Бузького району Львівської області</t>
  </si>
  <si>
    <t>Дернівська  сільська рада</t>
  </si>
  <si>
    <t xml:space="preserve">Капітальний ремонт  ФАП  в с. Убині Кам’янка-Бузького  району Львівської області </t>
  </si>
  <si>
    <t>Капітальний  ремонт  огорожі народного дому 
с. Банюнин  Кам’янка-Бузького  району Львівської області</t>
  </si>
  <si>
    <t xml:space="preserve"> Капітальний ремонт  фасаду Народного дому в 
с. Великосілки  Кам’янка-Бузького району Львівської області </t>
  </si>
  <si>
    <t>Капітальний ремонт  народного дому в 
с. Деревляни  Кам’янка-Бузького району Львівської області</t>
  </si>
  <si>
    <t>Стрептівська сільська рада</t>
  </si>
  <si>
    <t xml:space="preserve">Капітальний ремонт   народного дому  в с. Нагірці  Кам’янка-Бузького  району Львівської області </t>
  </si>
  <si>
    <t>Великосілківська  сільська рада</t>
  </si>
  <si>
    <t>с Малі Нагірці</t>
  </si>
  <si>
    <t>Утеплення фасаду народного дому з благоустроєм території   в с. Спас Кам’янка -Бузького  району Львівської області</t>
  </si>
  <si>
    <t>Ініціативна група  смт. Новий Яричів</t>
  </si>
  <si>
    <t xml:space="preserve"> Капітальний ремонт Народного дому  в с. Неслухів  Кам’янка-Бузького  району Львівської області </t>
  </si>
  <si>
    <t>Неслухівська  сільська рада</t>
  </si>
  <si>
    <t>с Неслухів</t>
  </si>
  <si>
    <t>Капітальний ремонт внутрішніх приміщень Народного Дому в с. Старий Добротвір Кам’янка-Бузького району Львівської області</t>
  </si>
  <si>
    <t>Капітальний ремонт фасаду Народного дому в с. Незнанів Кам’янка-Бузького району Львівської області</t>
  </si>
  <si>
    <t xml:space="preserve">Придбання вуличних тренажерів в с. Перекалки Кам’янка-Бузького району Львіввської області </t>
  </si>
  <si>
    <t>Сілецька сільська  рада</t>
  </si>
  <si>
    <t>с Перекалки</t>
  </si>
  <si>
    <t xml:space="preserve">   Капітальний  ремонт  кладовища в с. Товмач  Кам’янка-Бузького  району Львівської області  </t>
  </si>
  <si>
    <t>с Товмач</t>
  </si>
  <si>
    <t xml:space="preserve">Реконструкція могили борцям за волю  України в селі Перекалки Кам’янка-Бузького району Львівської області </t>
  </si>
  <si>
    <t>Ініціативна  група села Перекалки</t>
  </si>
  <si>
    <t xml:space="preserve">Влаштування зупинки громадського транспорту в селі Сілець вулиця Надбужна Кам’янка-Бузького району Львівської області </t>
  </si>
  <si>
    <t>Ініціативна група Сілецької сільської ради</t>
  </si>
  <si>
    <t>с Сапіжанка</t>
  </si>
  <si>
    <t xml:space="preserve"> Благоустрій прилеглої території з озелененням на місці спалення костелу в с. Кукезів по вул. Ів. Франка   Кам’янка-Бузького району Львівської області </t>
  </si>
  <si>
    <t>Старояричівська сільська рада</t>
  </si>
  <si>
    <t xml:space="preserve">Облаштування символічної могили  Героїв УПА в селі Старий Яричів по вул. Галицькій Кам’янка-Бузького  району Львівської області </t>
  </si>
  <si>
    <t xml:space="preserve">Влаштування огорожі цвинтаря в с. Старий Яричів  Кам’янка-Бузького  району Львівської області </t>
  </si>
  <si>
    <t>Старояричівська  сільська рада</t>
  </si>
  <si>
    <t xml:space="preserve">Придбання обладнання для каналізування житлового масиву по вул. Київській  у смт. Запитів  Кам’янка-Бузького району Львівської області  </t>
  </si>
  <si>
    <t>Ініціативна група селища Запитів</t>
  </si>
  <si>
    <t>смт Запитів</t>
  </si>
  <si>
    <t xml:space="preserve"> Капітальний ремонт благоустрою з відновленням альтанки по вул. Озерній в селищі Добротвір Кам’янка-Бузького району Львівської області </t>
  </si>
  <si>
    <t xml:space="preserve">Реконструкція другої черги очисних споруд потужністю 50 м3/добу в с. Неслухів Кам’янка-Бузького району Львівської області </t>
  </si>
  <si>
    <t xml:space="preserve"> Придбання кондиціонерів-теплових насосів для громадського центру ім. Олени та Василя Петрахів в с. Старий Добротвір Кам’янка-Бузького району Львівської області </t>
  </si>
  <si>
    <t xml:space="preserve"> Облаштування дитячого майданчика по вул. Куземського в с. Ременів Кам’янка-Бузького району Львівської області </t>
  </si>
  <si>
    <t>Придбання спортивно-ігрового майданчика  для Банюнинського ДНЗ  в с. Банюнин Кам`янка-Бузького району Львівської області</t>
  </si>
  <si>
    <t>Назвазаявника Банюнинська сільська рада</t>
  </si>
  <si>
    <t xml:space="preserve"> Капітальний ремонт (утеплення фасаду) ДНЗ в 
с. Банюнин Камянка-Бузького району Львівської області</t>
  </si>
  <si>
    <t xml:space="preserve"> Реконструкція даху будівлі дошкільного навчального закладу «Зернятко» в с. Ременів, Кам’янка-Бузького  району Львівської області </t>
  </si>
  <si>
    <t>Ременівська  сільська рада</t>
  </si>
  <si>
    <t>Капітальний ремонт будівлі дитячого садочку 
с. Стрептів Кам’янка-Бузького району Львівської області</t>
  </si>
  <si>
    <t>Капітальний ремонт приміщень ДНЗ№1 «Струмочок» в смт. Добротвір Кам’янка-Бузького району Львівської області</t>
  </si>
  <si>
    <t xml:space="preserve">Реконструкція лінії 0,4 кВ (Монтаж лінії вуличного освітлення) в с. Перекалки Кам’янка-Бузького району Львівської області </t>
  </si>
  <si>
    <t xml:space="preserve">Сілецька сільська  рада </t>
  </si>
  <si>
    <t xml:space="preserve"> Капітальний ремонт вуличного освітлення 
с. Вислобоки Кам’янка-Бузького району Львівської області  </t>
  </si>
  <si>
    <t xml:space="preserve">Реконструкція подвір'я ЗОШ І-ст. с. Вислобоки Кам'янка-Бузького району Львівської області  </t>
  </si>
  <si>
    <t>Відділ освіти Кам'янка-Бузької РДА</t>
  </si>
  <si>
    <t xml:space="preserve">Капітальний ремонт покрівлі КНП Добротвірська міська лікарня Львівської області Кам'янка-Бузького району в смт. Добротвір по вул. Шевченка, 10 </t>
  </si>
  <si>
    <t xml:space="preserve"> Капітальний ремонт покрівлі народного дому в с. Убині Кам'янка-Бузького району Львівської області</t>
  </si>
  <si>
    <t xml:space="preserve"> Придбання інвентарю та обладнання для класу акторської майстерності  музичної школи в смт. Добротвір Кам'янка-Бузького району Львівської області </t>
  </si>
  <si>
    <t xml:space="preserve"> Капітальний ремонт огорожі народного дому в с. Полонична Кам'янка-Бузького району Львівської області </t>
  </si>
  <si>
    <t xml:space="preserve"> Реконструкція тенісного корту по вул. Володимира Великого в с. Сапіжанка Кам'янка-Бузького району Львівської області (Влаштування основи) </t>
  </si>
  <si>
    <t xml:space="preserve"> Капітальний ремонт, благоустрій території адміністративної будівлі сільської ради в с. Полонична Кам'янка-Бузького району Львівської області </t>
  </si>
  <si>
    <t xml:space="preserve"> Капітальний ремонт покрівлі Добротвірського професійного ліцею № 47 в смт. Добротвір Кам'янка-Бузького району Львівської області </t>
  </si>
  <si>
    <t xml:space="preserve">Придбання  ігрових  майданчиків для новоствореного ДНЗ в с. Старий Добротвір Кам'янка-Бузького району Львівської області </t>
  </si>
  <si>
    <t xml:space="preserve">Капітальний ремонт елінгу для зберігання човнів ДЮСШ "Добротвір" в смт. Добротвір Кам'янка-Бузького району Львівської області </t>
  </si>
  <si>
    <t>Ініціативна група села Ременів</t>
  </si>
  <si>
    <t xml:space="preserve">  Капітальний ремонт козирка та сходів в ЗОШ І-ІІІ ст. в с. Старий Добротвір Кам'янка-Бузького району Львівської області (2 черга) </t>
  </si>
  <si>
    <t>Капітальний  ремонт  окремих приміщень Народного дому під розміщення ФАПу в с. Дернів Кам’янка-Бузького району Львівської області</t>
  </si>
  <si>
    <t xml:space="preserve">Капітальний ремонт покрівлі народного дому в с. Сілець Кам’янка-Бузького району Львівської області </t>
  </si>
  <si>
    <t>Капітальний ремонт  даху будівлі Жовтанецького НВК «ЗНЗ І-ІІ ст. - ДНЗ» Кам’янка-Бузького району Львівської області</t>
  </si>
  <si>
    <t>Капітальний ремонт даху будівлі Новоставського НВК «ЗНЗ І-ІІ ст. – ДНЗ» Кам’янка-Бузького району Львівської області</t>
  </si>
  <si>
    <t>Капітальний ремонт їдальні Великоколоднівського НВК «ЗНЗ І-ІІІ ст. –ДНЗ» Кам’янка-Бузького району Львівської області</t>
  </si>
  <si>
    <t xml:space="preserve">Придбання комп’ютерної техніки для кабінету інформатики Великоколоднівського НВК «ЗНЗ І-ІІІ ст. –ДНЗ» Кам’янка-Бузького району Львівської області </t>
  </si>
  <si>
    <t>Капітальний ремонт приміщення під тир у Жовтанецькому опорному ЗЗСО Жовтанецької сільської ради</t>
  </si>
  <si>
    <t>Придбання STEAM-лабораторії для Жовтанецького опорного ЗЗСО Кам’янка-Бузького району Львівської області</t>
  </si>
  <si>
    <t xml:space="preserve"> Капітальний ремонт даху будівлі АЗПСМ 
с. Жовтанці Кам’янка-Бузького району Львівської області </t>
  </si>
  <si>
    <t xml:space="preserve"> Капітальний ремонт приміщень ФАПу в 
с. Колоденці Кам’янка-Бузького району Львівської області </t>
  </si>
  <si>
    <t>с Колоденці</t>
  </si>
  <si>
    <t>Капітальний ремонт даху будівлі Народного дому в с.Честині Кам’янка-Бузького району Львівської області</t>
  </si>
  <si>
    <t>Капітальний ремонт приміщення із облаштуванням санвузла (водопідведення та каналізування) у Народному домі села Велике Колодно Кам’янка-Бузького району Львівської області</t>
  </si>
  <si>
    <t xml:space="preserve"> Капітальний ремонт приміщень бібліотеки-філії с. Горпин Кам’янка-Бузького району Львівської області </t>
  </si>
  <si>
    <t xml:space="preserve"> Капітальний ремонт даху будівлі МПК в с. Велике Колодно Кам’янка-Бузького району Львівської області </t>
  </si>
  <si>
    <t>Реконструкція території ДНЗ «Вишенька» (ясла-садок) Жовтанецької сільської ради Кам’янка-Бузького району Львівської області</t>
  </si>
  <si>
    <t>Придбання дитячих майданчиків для п’яти груп ДНЗ «Вишенька» (ясла-садок) Жовтанецької сільської ради Кам’янка-Бузького району Львівської області</t>
  </si>
  <si>
    <t xml:space="preserve"> Реконструкція вуличного освітлення с. Вирів Кам&amp;#39;янка-Бузького району Львівської області </t>
  </si>
  <si>
    <t xml:space="preserve"> Реконструкція вуличного освітлення с. Вихопні Кам’янка-Бузького району Львівської області </t>
  </si>
  <si>
    <t>с Вихопні</t>
  </si>
  <si>
    <t xml:space="preserve">  Реконструкція вуличного освітлення с. Жовтанці по вул. Річна, Сірка, Польова Кам’янка-Бузького району Львівської області  </t>
  </si>
  <si>
    <t xml:space="preserve">Реконструкція вуличного освітлення с.Велике Колодно Кам’янка-Бузького району Львівської області </t>
  </si>
  <si>
    <t>ГО «Агенція розвитку Зубівмостівської сільської ради»</t>
  </si>
  <si>
    <t>Капітальний ремонт  приміщень клініко-діагностичної лабораторії Кам’янка-Бузької ЦРЛ по вул. Героїв Небесної Сотні 29 а в м. Кам’янка-Бузька Львівської області</t>
  </si>
  <si>
    <t xml:space="preserve">Придбання медичних та офісних меблів для АЗПСМ с. Батятичі Кам’янка-Бузького району Львівської області  </t>
  </si>
  <si>
    <t xml:space="preserve"> Капітальний ремонт покриття даху нежитлової будівлі (Народний дім)  в с. Сокіл вул. Підгірна, буд. 1 Кам’янка-Бузького району Львівської області </t>
  </si>
  <si>
    <t>Капітальний ремонт приміщень Народного дому с.Зубів-Міст Кам’янка-Бузького району Львівської області</t>
  </si>
  <si>
    <t>Будівництво модульної котельні музичної школи в м.Кам’янка-Бузька, вул.Я.Мудрого, 8 Кам’янка-Бузького району Львівської області</t>
  </si>
  <si>
    <t>м Кам'янка-Бузька</t>
  </si>
  <si>
    <t xml:space="preserve"> Капітальний ремонт (утеплення фасаду) Народного дому с. Тадані, Кам’янка-Бузького району Львівської області </t>
  </si>
  <si>
    <t>ГО "Інститут розвитку Кам'янеччини"</t>
  </si>
  <si>
    <t>Придбання  автобусних зупинок  для  села Зубів Міст  Кам’янка-Бузького району Львівської області.</t>
  </si>
  <si>
    <t>Придбання  обладнання та інвентарю для благоустрою скверу ім. Марії Солодкої (комплексної пам’ятки природи) у селі Зубів Міст  Кам’янка-Бузького району Львівської області</t>
  </si>
  <si>
    <t xml:space="preserve"> Капітальний ремонт спортивного майданчика в с. Батятичі Кам’янка-Бузького району Львівської області </t>
  </si>
  <si>
    <t xml:space="preserve">Капітальний ремонт покриття тротуару по вул. Підлісна в с. Забужжя Кам’янка-Бузького району Львівської області </t>
  </si>
  <si>
    <t xml:space="preserve">Ініціативна група села Забужжя </t>
  </si>
  <si>
    <t xml:space="preserve">Капітальний ремонт покриття тротуару по вул.  Січових Стрільців в с. Забужжя Кам’янка-Бузького району Львівської області  </t>
  </si>
  <si>
    <t>Ініціативна група села Забужжя</t>
  </si>
  <si>
    <t xml:space="preserve">Реконструкція  трав’яного покриття футбольного стадіону по вул. Шевченка 47 в у м. Кам’янка-Бузька Львівської області </t>
  </si>
  <si>
    <t>ГО «ФК Карпати-Кам’янка»</t>
  </si>
  <si>
    <t xml:space="preserve"> Капітальний  ремонт площі Святого Івана Павла ІІ у селі Руда Сілецька Кам’янка-Бузького району Львівської області</t>
  </si>
  <si>
    <t>Ініціативна група с.Руда Сілецька</t>
  </si>
  <si>
    <t xml:space="preserve">Ініціативна група центру соціального обслуговування </t>
  </si>
  <si>
    <t xml:space="preserve"> Будівництво модульної котельні ЦТДЮ в 
м. Кам’янка-Бузька, вул. Шевченка, 3а Кам’янка-Бузького району Львівської області    </t>
  </si>
  <si>
    <t xml:space="preserve"> Реконструкція парку розваг та сімейного дозвілля в с. Руда Кам’янка-Бузького району Львівської області </t>
  </si>
  <si>
    <t xml:space="preserve"> Капітальний ремонт вуличного освітлення 
вул. Драгоманова в м. Кам’янка-Бузька Львівської області  </t>
  </si>
  <si>
    <t xml:space="preserve"> Реконструкція вуличного освітлення с. Руда Кам’янка-Бузького району  Львівської області  </t>
  </si>
  <si>
    <t xml:space="preserve"> Реконструкція вуличного освітлення с. Гайок Кам’янка-Бузького району Львівської області  </t>
  </si>
  <si>
    <t xml:space="preserve"> Капітальний ремонт вуличного освітлення 
вул. Львівська в м. Кам’янка-Бузька Львівської області  </t>
  </si>
  <si>
    <t xml:space="preserve">Капітальний ремонт приміщень спортзалу ЗОШ І-ІІІ ст. №1 в м. Кам’янка-Бузька, вул. Незалежності, 66 Кам’янка-Бузького району Львівської області  </t>
  </si>
  <si>
    <t>Ініціативна група ЦРЛ</t>
  </si>
  <si>
    <t>Капітальний ремонт  інженерних мереж  Кам’янка – Бузького районного територіального центру  соціального обслуговування  (надання соціальних послуг) по вул. Шевченка ,135 в м. Кам’янка – Бузька  Львівської області</t>
  </si>
  <si>
    <t xml:space="preserve">  Капітальний ремонт покрівлі ЦПМСД в 
м. Кам'янка-Бузька, вул. Шевченка, 6 Львівської області  </t>
  </si>
  <si>
    <t xml:space="preserve">  Технічне переоснащення (реконструкція внутрішніх систем опалення) територіального центру соціального обслуговування Кам’янка-Бузької міської ради в м. Кам'янка-Бузька, вул. І. Франка, 3 Львівської області  </t>
  </si>
  <si>
    <t xml:space="preserve">Придбання інвентарю та обладнання для  клініко-діагностичної лабораторії Кам'янка-Бузької ЦРЛ по вул. Героїв Небесної Сотні 29 а в м. Кам&amp;'янка-Бузька Львівської області  </t>
  </si>
  <si>
    <t>Реконструкція вуличного освітлення по вул. І.Франка та по вул. Космонавтів в с. Старий Добротвір Кам’янка-Бузького району Львівської області</t>
  </si>
  <si>
    <t xml:space="preserve"> Придбання  обладнання для Зубівмостівського НВК «ЗНЗ І-ІІ ст.– ДНЗ»  Кам’янка-Бузького району Львівської області </t>
  </si>
  <si>
    <t xml:space="preserve">Капітальний ремонт внутрішніх санвузлів Тужанівської ЗОШ І-ІІ ст. в с. Тужанівці Миколаївського району Львівської області </t>
  </si>
  <si>
    <t>Ініціативна група Тужанівської ЗОШ  І-ІІ ст.</t>
  </si>
  <si>
    <t>Капітальний ремонт  даху  Колодрубівської ЗОШ І-ІІІ ст. в с. Колодруби  Миколаївського  району Львівської області</t>
  </si>
  <si>
    <t xml:space="preserve">Ініціативна група Новосілко-Опарської ЗОШ </t>
  </si>
  <si>
    <t>Капітальний ремонт санвузлів Раделицького НВК (ЗНЗ-ДНЗ)</t>
  </si>
  <si>
    <t>Раделицька сільська рада</t>
  </si>
  <si>
    <t xml:space="preserve">Капітальний ремонт шатрового даху корпусу початкової школи та частини спортзалу Дроговизького НВК «ЗНЗ І-ІІІ ступенів - ДНЗ» в
с. Дроговиж Миколаївського району Львівської області    </t>
  </si>
  <si>
    <t xml:space="preserve">Ініціативна група громадян с. Дроговиж </t>
  </si>
  <si>
    <t xml:space="preserve"> Капітальний ремонт: Утеплення частини фасаду Київецького НВК в с. Київець Миколаївського району Львівської  області </t>
  </si>
  <si>
    <t>Ініціативна група Київецького НВК</t>
  </si>
  <si>
    <t>Капітальний ремонт огорожі Криницької ЗОШ І-ІІ ст. філії ОНЗ «Більченський НВК» (ЗНЗ-ДНЗ) в 
с. Криниця Миколаївського району Львівської області</t>
  </si>
  <si>
    <t xml:space="preserve"> Капітальний ремонт санвузлів у Гірському НВК (ЗОШ І-ІІІ ст. - ДНЗ) у с. Гірське Миколаївського району Львівської області </t>
  </si>
  <si>
    <t>Ініціативна група Гірського НВК</t>
  </si>
  <si>
    <t>Капітальний ремонт підлог Рудниківського НВК (ЗНЗ-ДНЗ) в с. Рудники Миколаївського району Львівської області</t>
  </si>
  <si>
    <t>Капітальний ремонт. Утеплення фасаду  Роздільської ЗОШ   І-ІІІ ст. в смт. Розділ Миколаївського району Львівської області</t>
  </si>
  <si>
    <t>Капітальний ремонт даху над спортивним та актовим залом Миколаївської ЗОШ І-ІІІ ст. №1 в м. Миколаїв Львівської області</t>
  </si>
  <si>
    <t>Капітальний ремонт. Утеплення фасаду головного корпусу Великогорожаннівської ЗОШ І-ІІІ ст. в с. Велика Горожанна Миколаївського району Львівської області</t>
  </si>
  <si>
    <t>Ініціативна група ОНЗ Більченського НВК</t>
  </si>
  <si>
    <t>Капітальний ремонт фасаду навчального корпусу № 1 Миколаївського НВК (ЗНЗ-ДНЗ) Львівської області</t>
  </si>
  <si>
    <t>Капітальннй ремонт даху і перекриття Горішненської ЗОШ І-ІІ ступенів Миколаївського району Львівської області</t>
  </si>
  <si>
    <t>Ініціативна група пологового віділення КНП \"МЦРЛ\"</t>
  </si>
  <si>
    <t>Капітальний ремонт із заміною вікон на енергозберігаючі та утепленням фасаду будівлі баклабораторії КНП «Миколаївська ЦРЛ» в м. Миколаєві Львівської області</t>
  </si>
  <si>
    <t xml:space="preserve">Ініціативна група  КНП </t>
  </si>
  <si>
    <t xml:space="preserve"> Капітальний ремонт системи електропостачання та електроосвітлення приміщень амбулаторії по вул. Возз’єднання, 9 в м. Миколаїв Львівської області </t>
  </si>
  <si>
    <t>Капітальний ремонт щодо гідроізоляції фундаменту історико-краєзнавчого музею в м. Миколаєві Львівської області</t>
  </si>
  <si>
    <t>Миколаївська міська рада</t>
  </si>
  <si>
    <t xml:space="preserve">Капітальний ремонт: заміна дверей міського Палацу культури в м.Миколаєві Львівської області </t>
  </si>
  <si>
    <t xml:space="preserve"> Капітальний ремонт приміщення бібліотеки  в   с. Ричагів  Миколаївського району  Львівської області </t>
  </si>
  <si>
    <t>Гонятичівська сільська рада</t>
  </si>
  <si>
    <t>с Ричагів</t>
  </si>
  <si>
    <t xml:space="preserve">Капітальний ремонт з утепленням дворового фасаду Народного Дому  с. Держів  Миколаївського району  Львівської області </t>
  </si>
  <si>
    <t xml:space="preserve"> Капітальний ремонт системи опалення приміщення Миколаївської дитячої школи мистецтв м. Миколаїв Львівської області</t>
  </si>
  <si>
    <t>Капітальний ремонт покрівлі бібліотеки с. Устя Миколаївського району Львівської області</t>
  </si>
  <si>
    <t xml:space="preserve">Капітальний ремонт Народного дому в с. Раделичі Миколаївського району Львівської області </t>
  </si>
  <si>
    <t xml:space="preserve">Капітальний ремонт із утепленням приміщення  Народного дому  с. Велика Горожанна  Миколаївського району  Львівської області  </t>
  </si>
  <si>
    <t>Великогорожаннівська сільська рада</t>
  </si>
  <si>
    <t>Придбання  оргтехніки  для   бібліотеки с. Криниця Миколаївської ЦБС</t>
  </si>
  <si>
    <t xml:space="preserve"> Капітальний ремонт даху Народного дому с. Мала Горожанна Миколаївського району Львівської області</t>
  </si>
  <si>
    <t>Капітальний ремонт: улаштування вимощення дороги провулку Нового в м. Миколаїв Миколаївського району Львівської області</t>
  </si>
  <si>
    <t>Ініціативна група м. Миколаєва</t>
  </si>
  <si>
    <t xml:space="preserve"> Капітальний ремонт тротуару по вул. Спортивна в с. Березина Миколаївського району Львівської області </t>
  </si>
  <si>
    <t>Капітальний ремонт: благоустрій території громадської забудови культурно-просвітницького центру в с. Березина  Миколаївського району Львівської області</t>
  </si>
  <si>
    <t>Капітальний ремонт території сільського стадіону с. Березина Березинської сільської ради Миколаївського району Львівської області</t>
  </si>
  <si>
    <t xml:space="preserve"> Придбання інвентарю для зали засідань адмінбудинку Миколаївської районної ради Львівської області </t>
  </si>
  <si>
    <t>Ініціативна група с. Березина</t>
  </si>
  <si>
    <t>Капітальний ремонт внутрішніх приміщень будинку управління Дроговизької сільської ради Миколаївського районк Львівської області</t>
  </si>
  <si>
    <t>Капітальний ремонт: благоустрій вулиці бічна 
І. Франка (центр села) в с. Дроговиж Миколаївського району Львівської області</t>
  </si>
  <si>
    <t xml:space="preserve">Капітальний ремонт тротуару по вул. Івана Франка в с. Колодруби Миколаївського району Львівської області </t>
  </si>
  <si>
    <t>Ініціативна група с. Колодруби</t>
  </si>
  <si>
    <t xml:space="preserve">Капітальний ремонт частини огорожі цвинтару Колодрубівської  сільської ради с. Колодруби Миколаївського району Львівської області </t>
  </si>
  <si>
    <t>Капітальний ремонт тротуарної доріжки по вул. Шевченка в с. Дроговиж Миколаївського району Львівської області</t>
  </si>
  <si>
    <t xml:space="preserve">Капітальний ремонт сільського стадіону в с. Більче Миколаївського району Львівської області </t>
  </si>
  <si>
    <t xml:space="preserve">Капітальний ремонт спортивного майданчика в с. Більче Миколаївського району Львівської області </t>
  </si>
  <si>
    <t>Капітальний ремонт приміщень в адмінбудинку  по вул. В. Великого, 6 в м. Миколаїв Львівської області</t>
  </si>
  <si>
    <t xml:space="preserve">Капітальний ремонт накриття трибун міського стадіону по вул. С. Бандери, 3 м. Миколаїв Львівської області </t>
  </si>
  <si>
    <t xml:space="preserve">Придбання системи поливу для футбольного поля міського стадіону по вул. С. Бандери, 3 м. Миколаїв Львівської області </t>
  </si>
  <si>
    <t>Капітальний ремонт території сільського стадіону с. Мала Горожанна Новосілко-Опарської сільської ради Миколаївського району Львівської області</t>
  </si>
  <si>
    <t>ОСББ «Проспект Грушевського, 7-Новий»</t>
  </si>
  <si>
    <t>Капітальний ремонт даху приміщення Управління соціального захисту населення Миколаївської РДА в м. Миколаїв Львівської області</t>
  </si>
  <si>
    <t>Придбання комплектної трансформаторної підстанції для живлення житлового кварталу забудови в урочищі «Між дорогами» в с. Гранки-Кути Миколаївського району Львівської області</t>
  </si>
  <si>
    <t>Берездівецька сільська рада</t>
  </si>
  <si>
    <t>с Гранки-Кути</t>
  </si>
  <si>
    <t>Капітальний ремонт приміщення харчоблоку ДНЗ «Струмок» с. Березина Миколаївського району Львівської області</t>
  </si>
  <si>
    <t>Ініціативна група ДНЗ \</t>
  </si>
  <si>
    <t xml:space="preserve">Капітальний ремонт внутрішніх приміщень ДНЗ «Теремок» в м. Миколаїв Львівської області </t>
  </si>
  <si>
    <t>Ініціативна група ДНЗ Теремок</t>
  </si>
  <si>
    <t xml:space="preserve"> Капітальний ремонт вуличного освітлення вул. Т.Шевченка, вул.Зелена в с.Горішнє Миколаївського району Львівської області</t>
  </si>
  <si>
    <t>Капітальний ремонт вуличного освітлення по вулиці Полуботка в с. Дроговиж Миколаївського району Львівської області</t>
  </si>
  <si>
    <t>Станківецька сільська рада</t>
  </si>
  <si>
    <t xml:space="preserve"> Капітальний ремонт двосхилого даху зі слуховими вікнами Миколаївської гімназії в м. Миколаїв Львівської області </t>
  </si>
  <si>
    <t>Капітальний ремонт : Заміна дерев'яних віконних і дверних блоків на металопластикові в Новосілко-Опарській ЗОШ І-ІІІ ст. в с. Новосілки-Опарські Миколаївського р-ну Львівської обл.</t>
  </si>
  <si>
    <t xml:space="preserve"> Капітальний ремонт даху актового залу та спортивного залу ОНЗ "Більченський НВК" (ЗНЗ-ДНЗ) в с. Більче Миколаївського району Львівської області </t>
  </si>
  <si>
    <t xml:space="preserve">Ініціативна група Роздільської ЗОШ І-ІІІ ст. </t>
  </si>
  <si>
    <t xml:space="preserve">Ініціативна група Великогорожаннівської ЗОШ </t>
  </si>
  <si>
    <t>Ініціативна група  с.Березина</t>
  </si>
  <si>
    <t xml:space="preserve">Ініціативна група громадян </t>
  </si>
  <si>
    <t>Ініціативна група  працівників</t>
  </si>
  <si>
    <t>ГО "Урочище Матецьке"</t>
  </si>
  <si>
    <t xml:space="preserve">Капітальний ремонт системи опалення ДНЗ "Журавлик" в м. Миколаїв Львівської області </t>
  </si>
  <si>
    <t>Придбання комп’ютерного обладнання для Управління соціального захисту населення Миколаївської РДА Львівської області</t>
  </si>
  <si>
    <t xml:space="preserve">Капітальний ремонт дитячого майданчика по проспекту Грушевського, 7 в м. Миколаїв  Львівської області </t>
  </si>
  <si>
    <t xml:space="preserve">Капітальний ремонт приміщення актового залу Народного дому с. Київець Миколаївського району Львівської області  </t>
  </si>
  <si>
    <t>Капітальний ремонт. Утеплення фасаду в Миколаївській РДЮСШ в м. Миколаєві Львівської області</t>
  </si>
  <si>
    <t xml:space="preserve"> Капітальний ремонт. Заміна віконних та дверних блоків на металопластикові в Малогорожанківській ЗОШ І – ІІ ступенів в с. Мала Горожанка Миколаївського району Львівської області </t>
  </si>
  <si>
    <t>Капітальний ремонт приміщення пологового будинку КНП «МЦРЛ» в м. Миколаїв Львівської області</t>
  </si>
  <si>
    <t xml:space="preserve">Придбання інвентарю (м'яких меблів) для вихованців та підопічних КЗ ЛОР "Роздільський дитячий будинок-інтернат" </t>
  </si>
  <si>
    <t>Придбання обладнання та інвентарю для Народного дому в смт.Розділ Миколаївського району Львівської області</t>
  </si>
  <si>
    <t xml:space="preserve">Капітальний ремонт вуличного освітлення в с. Тужанівці, с. Підгірці Миколаївського району Львівської області </t>
  </si>
  <si>
    <t>Капітальний ремонт даху Веринського ЗЗСО І-ІІ ступенів Розвадівської сільської ради Миколаївського району Львівської області</t>
  </si>
  <si>
    <t>Ініціативна група Черницького ЗЗСО</t>
  </si>
  <si>
    <t xml:space="preserve">Закупівля обладнання та діагностичних систем для амбулаторії ЗП/СМ с. Пісочна КНП ЦПМСД Розвадівської сільської ради </t>
  </si>
  <si>
    <t>Ініціативна група працівників некомерційного підприємства</t>
  </si>
  <si>
    <t>Капітальний ремонт шатрового даху Народного дому с. Крупське Розвадівської сільської ради Миколаївського району Львівської області</t>
  </si>
  <si>
    <t xml:space="preserve"> Капітальний ремонт спортивно-ігрового майданчика в с. Черниця Миколаївського району Львівської області  </t>
  </si>
  <si>
    <t>Капітальний ремонт території сільського стадіону c. Надітичі Розвадівської сільської ради Миколаївського району Львівської області</t>
  </si>
  <si>
    <t>Ініціативна група громадян с. Надітичі</t>
  </si>
  <si>
    <t>с Надітичі</t>
  </si>
  <si>
    <t>Ініціативна група Веринського ЗЗСО</t>
  </si>
  <si>
    <t>Капітальний ремонт фасаду Черницького ЗЗСО І-ІІІ ст. на вул. Привокзальна, 16 в с. Пісочна Миколаївського району  Львівської області</t>
  </si>
  <si>
    <t>Капітальний ремонт сцени актового залу Народного дому с. Черниця Миколаївського району Львівської області</t>
  </si>
  <si>
    <t>Ініціативна група с. Крупське</t>
  </si>
  <si>
    <t>Ініціативна група с. Черниця, Пісочна</t>
  </si>
  <si>
    <t xml:space="preserve"> Капітальний ремонт системи опалення в Липівській ЗОШ I-III ступенів Миколаївського району </t>
  </si>
  <si>
    <t>смт Липівка</t>
  </si>
  <si>
    <t xml:space="preserve"> Капітальний ремонт санвузлів в приміщені інтернаті Стільського НВК   (ЗНЗ-ДНЗ) Миколаївського району Львівської області</t>
  </si>
  <si>
    <t xml:space="preserve">Придбання обладнання для лабораторії в АЗПСМ с. Демня Миколаївського району Львівської області  </t>
  </si>
  <si>
    <t>с Поляна</t>
  </si>
  <si>
    <t>Капітальний ремонт приміщень Народного Дому в с. Липівка Миколаївського району Львівської області</t>
  </si>
  <si>
    <t xml:space="preserve">	Тростянецька ОТГ</t>
  </si>
  <si>
    <t>Капітальний ремонт даху Народного дому с. Поляна Тростянецької сільської ради Тростянецької ОТГ Львівської області</t>
  </si>
  <si>
    <t>Капітальний ремонт амбулаторії ЗПСМ с.Золотковичі Мостиського району Львівської області</t>
  </si>
  <si>
    <t>ініціативна група с.Золотковичі</t>
  </si>
  <si>
    <t xml:space="preserve"> Закупівля медичного обладнання для реанімаційного відділення Мостиської КЦРЛ </t>
  </si>
  <si>
    <t xml:space="preserve">ініціативна група </t>
  </si>
  <si>
    <t xml:space="preserve">  Капітальний ремонт приміщення рентген кабінету Мостиської КЦРЛ в м. Мостиська Мостиського району Львівської області  </t>
  </si>
  <si>
    <t>ініціативна група м. Мостиська</t>
  </si>
  <si>
    <t xml:space="preserve"> Капітальний ремонт Народного дому с. Мишлятичі Мостиського району Львівської області </t>
  </si>
  <si>
    <t>ініціативна група с. Мишлятичі</t>
  </si>
  <si>
    <t>Капітальний ремонт Народного дому с.Боляновичі Мостиського району Львівської області</t>
  </si>
  <si>
    <t>ініціативна група с.Боляновичі</t>
  </si>
  <si>
    <t xml:space="preserve"> Капітальний ремонт покрівлі Народного дому с.Підгать Мостиського району Львівської області </t>
  </si>
  <si>
    <t>ініціативна група с.Підгать</t>
  </si>
  <si>
    <t>ініціативна група с.Дидятичі</t>
  </si>
  <si>
    <t>Придбання музичної апаратури для народного дому с.Вовчищовичі Мостиського району Львівської області</t>
  </si>
  <si>
    <t>ініціативна група с.Вовчищовичі</t>
  </si>
  <si>
    <t xml:space="preserve">  Придбання музичних інструментів для Мостиської дитячої школи мистецтв в 
м. Мостиська Львівської області  </t>
  </si>
  <si>
    <t>Придбання музичних інструментів для районного народного дому м.Мостиська Львівської області</t>
  </si>
  <si>
    <t>ініціативна група м.Мостиська</t>
  </si>
  <si>
    <t>Придбання озвучувального обладнання та музичної апаратури для Народного дому с.Малнів Мостиського району Львівської області</t>
  </si>
  <si>
    <t>ініціативна група с.Малнів</t>
  </si>
  <si>
    <t>с Малнів</t>
  </si>
  <si>
    <t>Будівництво лінії вуличного освітлення в с.Тишковичі Мостиського району Львівської області</t>
  </si>
  <si>
    <t>Ініціативна група жителів села Тишковичі</t>
  </si>
  <si>
    <t>с Тишковичі</t>
  </si>
  <si>
    <t xml:space="preserve">  Капітальний ремонт покрівлі Народного дому 
с. Крив'яки Мостиського району Львівської області  </t>
  </si>
  <si>
    <t>Ініціативна група с. Крив'яки</t>
  </si>
  <si>
    <t>с Крив'яки</t>
  </si>
  <si>
    <t xml:space="preserve"> Капітальний ремонт (заміна покрівлі) Мостиська Другої ЗОШ І-ІІ ступенів по вулиці Зелена, 3 села Мостиська Другі Мостиського району Львівської області</t>
  </si>
  <si>
    <t>Капітальний ремонт спортивного залу Волицького НВК у с. Волиця Мостиського району Львівської області</t>
  </si>
  <si>
    <t xml:space="preserve">Капітальний ремонт (водовідведення та утеплення) Народного дому с. Тщенець по вул. Миру, 65 Мостиського району Львівської області </t>
  </si>
  <si>
    <t xml:space="preserve"> Будівництво дитячої площадки в с. Мостиська Другі по вул. Машиністів, 21 Мостиського району Львівської області </t>
  </si>
  <si>
    <t>Будівництво дитячого майданчика на стадіоні с. Волиця по вулиці Залізничній Мостиського району Львівської області</t>
  </si>
  <si>
    <t>Будівництво лінії вуличного освітлення по вул. Золота, Лісова в с. Мостиська Другі Мостиського району Львівської області</t>
  </si>
  <si>
    <t>ГО «Фундація місцевого розвитку с. Мостиська Другі»</t>
  </si>
  <si>
    <t>ГО "Фундація місцевого розвитку с.Мостиська Другі"</t>
  </si>
  <si>
    <t>с Берегове</t>
  </si>
  <si>
    <t xml:space="preserve"> Капітальний ремонт приміщення Раденицького НВК с. Раденичі Мостиського району Львівської області </t>
  </si>
  <si>
    <t>с Раденичі</t>
  </si>
  <si>
    <t xml:space="preserve"> Капітальний ремонт приміщення ОЗ «Мостиський ЗЗСО №2 І-ІІІ ст.» в м. Мостиська Львівської області </t>
  </si>
  <si>
    <t xml:space="preserve">Капітальний ремонт Народного дому в с.Годині Мостиського району Львівської області </t>
  </si>
  <si>
    <t>Капітальний ремонт Народного дому с.Чижевичі Мостиського району Львівської області</t>
  </si>
  <si>
    <t>с Чижевичі</t>
  </si>
  <si>
    <t xml:space="preserve">Придбання музичного обладнання для Народного дому с. Раденичі Мостиського району Львівської області </t>
  </si>
  <si>
    <t>Ініціативна група жителів с. Раденичі</t>
  </si>
  <si>
    <t xml:space="preserve">Будівництво дитячих майданчиків по вул. Івасюка, 11 в с. Годині Мостиського району Львівської області </t>
  </si>
  <si>
    <t>Ініціативна група жителів с. Годині</t>
  </si>
  <si>
    <t xml:space="preserve"> Будівництво дитячого майданчика біля Народного дому по вул. Центральна в 
с. Арламівська Воля Мостиського району Львівської області </t>
  </si>
  <si>
    <t xml:space="preserve"> Будівництво дитячого майданчика філії «Мистицький ЗСО І-ІІ ст. - ЗДО» ОЗ «Твіржанський ЗСО І-ІІІ ст.-ЗДО» в с. Мистичі Мостиського району Львівської області </t>
  </si>
  <si>
    <t xml:space="preserve">Закупівля музичних інструментів для Мостиської дитячої музичної школи Мостиської міської ради Львівської області </t>
  </si>
  <si>
    <t xml:space="preserve"> Будівництво лінії вуличного освітлення в 
с. Санники Мостиського району Львівської області </t>
  </si>
  <si>
    <t>Будівництво лінії вуличного освітлення по вул. Зелена, 1-125 в с.Стрілецьке Мостиського району Львівської області</t>
  </si>
  <si>
    <t xml:space="preserve"> Будівництво лінії вуличного освітлення по вулицях 1 Грудня, М. Аркаса, С. Бандери, Є. Коновальця, У. Кравченко, М. Лисенка, С. Наливайка в м. Мостиська Львівської області </t>
  </si>
  <si>
    <t>Будівництво лінії вуличного освітлення в с.Вишенька Мостиського району Львівської області</t>
  </si>
  <si>
    <t>с Вишенька</t>
  </si>
  <si>
    <t xml:space="preserve"> Будівництво лінії вуличного освітлення в 
с. Раденичі Мостиського району Львівської області </t>
  </si>
  <si>
    <t xml:space="preserve">Капітальний ремонт Берегівського НВК с. Берегове Мостиського району Львівської області  </t>
  </si>
  <si>
    <t>Ініціативна група села Берегове</t>
  </si>
  <si>
    <t>Ініціативна група с. Раденичі</t>
  </si>
  <si>
    <t>Ініціативна група с.Чижевичі</t>
  </si>
  <si>
    <t>Ініціативна група села Арламівська Воля</t>
  </si>
  <si>
    <t>Ініціативна група с. Мистичі</t>
  </si>
  <si>
    <t>Ініціативна група жителів с. Санники</t>
  </si>
  <si>
    <t>Ініціативна група с.Вишенька</t>
  </si>
  <si>
    <t>Капітальний ремонт філії «Волостківська загальноосвітня школа І-ІІ ступенів» опорного закладу Судововишнянського навчально-виховного комплексу «Загальноосвітній навчальний заклад І-ІІІ ступенів-дошкільний навчальний заклад» Мостиського району Львівської області</t>
  </si>
  <si>
    <t>Відділ освіти,культури та туризму, сім’ї, молоді та спорту Судововишнянської міської ради</t>
  </si>
  <si>
    <t>Судововишнянська міська рада</t>
  </si>
  <si>
    <t>Капітальний ремонт благоустрою Дмитровицького НВК Судововишнянської міської ради Львівської області</t>
  </si>
  <si>
    <t xml:space="preserve"> Капітальний ремонт Довгомостиського НВК в 
с. Довгомостиська Мостиського району Львівської області </t>
  </si>
  <si>
    <t xml:space="preserve"> Капітальний ремонт приміщення корпусу № 2 ОЗ Судововишнянського НВК в м. Судова Вишня Мостиського району Львівської області </t>
  </si>
  <si>
    <t xml:space="preserve">Закупівля медичного обладнання та інвентарю для травматологічного відділення Комунального закладу «Судововишнянська комунальна міська лікарня» Судововишнянської  міської  ради Львівської області        </t>
  </si>
  <si>
    <t>Ініціативна група міста Судова Вишня</t>
  </si>
  <si>
    <t>ініціативна група м. Судова Вишня</t>
  </si>
  <si>
    <t xml:space="preserve"> Придбання музичного обладнання для Народного дому с. Бортятин Мостиського району Львівської області </t>
  </si>
  <si>
    <t xml:space="preserve">  Придбання обладнання та інвентарю для облаштування дитячих ігрових майданчиків на вул. 1-го Листопада м. Судова Вишня, вул. В. Стуса м. Судова Вишня та вул. Річна с. Новосільці  </t>
  </si>
  <si>
    <t>Закупівля спортивно-ігрових конструкцій для облаштування дитячого майданчика в с.Княжий Міст Мостиського району Львівської області</t>
  </si>
  <si>
    <t>Ініціативна група села Кнжий Міст</t>
  </si>
  <si>
    <t>с Княжий Міст</t>
  </si>
  <si>
    <t xml:space="preserve"> Придбання та встановлення камер відеоспостереження на території м. Судова Вишня Мостиського району Львівської області </t>
  </si>
  <si>
    <t xml:space="preserve"> Закупівля інвентарю для закладу дошкільної освіти ОЗ Судововишнянського НВК</t>
  </si>
  <si>
    <t xml:space="preserve"> Будівництво лінії вуличного освітлення в 
с. Бортятин по вул. Довге Мостиського району Львівської області </t>
  </si>
  <si>
    <t xml:space="preserve"> Будівництво лінії вуличного освітлення в с. Довгомостиська по вул. Садова Мостиського району Львівської області </t>
  </si>
  <si>
    <t xml:space="preserve">Будівництво  лінії  вуличного освітлення в м.Судова Вишня по вул.1-гоЛистопада Мостиського району  Львівської області </t>
  </si>
  <si>
    <t>Відділ освіти,культури та туризму</t>
  </si>
  <si>
    <t xml:space="preserve">Відділ освіти,культури та туризму, сім’ї, молоді та спорту </t>
  </si>
  <si>
    <t>Капітальний ремонт благоустрою подвір'я КЗЛОР «Судововишнянський психоневрологічний інтернат» в м. Судова Вишня по вул. Бічна Садова, 3 Мостиського району Львівської області</t>
  </si>
  <si>
    <t xml:space="preserve"> Капітальний ремонт заміна покрівлі в Гусаківському НВК корпус № 2 Мостиського району Львівської області </t>
  </si>
  <si>
    <t>с Гусаків</t>
  </si>
  <si>
    <t>Капітальний ремонт перекриття в Буцівській ЗОШ І-ІІ ступенів Мостиського району Львівської області</t>
  </si>
  <si>
    <t>Капітальний ремонт благоустрою подвір’я Поповицького психоневрологічного інтернату</t>
  </si>
  <si>
    <t>с Поповичі</t>
  </si>
  <si>
    <t>Капітальний ремонт (заміна покрівлі) в Народному домі с. Радохинці Мостиського району Львівської області</t>
  </si>
  <si>
    <t>Будівництво лінії вуличного освітлення в с. Плешевичі Мостиського району Львівської області</t>
  </si>
  <si>
    <t>Бібрська ОТГ</t>
  </si>
  <si>
    <t>Капітальний ремонт фасаду будівлі Вовківської  загальноосвітньої школи І-ІІ ступенів Перемишлянської районної ради Львівської області</t>
  </si>
  <si>
    <t xml:space="preserve">Ініціативна група Вовківської ЗОШ І-ІІ ст. </t>
  </si>
  <si>
    <t xml:space="preserve"> Капітальний ремонт із заміною вікон філії НВК «ЗНЗ І-ІІ ступенів – ДНЗ» с. Виписки ОЗНЗ «Перемишлянська ЗОШ І-ІІІ ступенів ім. Омеляна Ковча» по вулиці Шкільна, 2 с. Виписки, Перемишлянського району Львівської області</t>
  </si>
  <si>
    <t>Ініціативна група НВК с.Виписки</t>
  </si>
  <si>
    <t>с Виписки</t>
  </si>
  <si>
    <t>Ініціативна група НВК с.Ладанці</t>
  </si>
  <si>
    <t>с Ладанці</t>
  </si>
  <si>
    <t>Ініціативна група Чемиренецької ЗОШ І-ІІ</t>
  </si>
  <si>
    <t>Капітальний ремонт даху будівлі загальноосвітньої школи І-ІІІ ступенів по вул. Шевченка, 5 у с. Дунаїв Перемишлянського району Львівської області</t>
  </si>
  <si>
    <t xml:space="preserve"> Капітальний ремонт із заміною дверей та підлоги в Іванівському НВК ЗНЗ І-ІІ ст.- ДНЗ </t>
  </si>
  <si>
    <t>с Іванівка</t>
  </si>
  <si>
    <t xml:space="preserve">Капітальний ремонт спортивної кімнати Станимирської ЗОШ І-ІІ ступенів с. Станимир вул. Шкільна 1, Перемишлянського району Львівської області   </t>
  </si>
  <si>
    <t>Ініціативна група ЗОШ І-ІІ ст с.Станимир</t>
  </si>
  <si>
    <t>Ініціативна група Ушковецької ЗОШ І ст</t>
  </si>
  <si>
    <t>с Неділиська</t>
  </si>
  <si>
    <t xml:space="preserve"> Капітальний ремонт із заміною вікон та дашка над входом до школи Суходільської ЗОШ І-ІІ ступенів  по вулиці Шевченка, 22 с. Суходіл Перемишлянського району Львівської області </t>
  </si>
  <si>
    <t>Ініціативна група Суходільська ЗОШ І-ІІ ст.</t>
  </si>
  <si>
    <t>с Суходіл</t>
  </si>
  <si>
    <t>Придбання обладнання (комплекти: парта + стілець,магнітні комбіновані дошки, столи вчительські із стільцями, інтерактивний дисплей PrestigioMultiBoard65”) у Кимирській ЗОШ І- ІІ ступенів</t>
  </si>
  <si>
    <t xml:space="preserve">Капітальний ремонт Іванівської амбулаторії ЗПСМ  Перемишлянського району Львівської області в с.Іванівка, вул.Львівська, 37 </t>
  </si>
  <si>
    <t>Ініціативна група с.Іванівка</t>
  </si>
  <si>
    <t xml:space="preserve"> Капітальний ремонт Народного дому по вул. Центр, 7 в с. Чемеринці Перемишлянського району Львівської області </t>
  </si>
  <si>
    <t>Виконавчий комітет Череминецької сільської ради</t>
  </si>
  <si>
    <t>Капітальний ремонт навчальних приміщень Центру дитячої та юнацької творчості м. Перемишляни</t>
  </si>
  <si>
    <t>Реконструкція мереж вуличного освітлення села Лагодів  Перемишлянського району Львівської області</t>
  </si>
  <si>
    <t>Виконавчий комітет Лагодівської сільської ради</t>
  </si>
  <si>
    <t xml:space="preserve"> Реклнструкція вуличного освітлення в 
с. Чуперносів Перемишлянського району Львівської області   </t>
  </si>
  <si>
    <t>с Чуперносів</t>
  </si>
  <si>
    <t>Ініціативна група Боршівської ЗОШ</t>
  </si>
  <si>
    <t>Громадська організація "Розвиток краю"</t>
  </si>
  <si>
    <t>Ініціативна група Іванівського НВК</t>
  </si>
  <si>
    <t>ГО "Агенція регіонального розвитку "Віра""</t>
  </si>
  <si>
    <t xml:space="preserve">Капітальний ремонт їдальні ОЗНЗ Перемишлянська загальноосвітня школа-гімназія І-ІІІ ступенів" вул. Привокзальна , 11 м. Перемишляни Львівської області   </t>
  </si>
  <si>
    <t>Капітальний ремонт Чемеринецької ЗОШ І-ІІ ступенів Перемишлянської районної ради Львівської області (корегування)</t>
  </si>
  <si>
    <t xml:space="preserve"> Капітальний ремонт із заміною вікон філії НВК «ЗНЗ І-ІІ ступенів – ДНЗ» с. Ладанці ОЗНЗ «Перемишлянська ЗОШ І-ІІІ ступенів ім. Омеляна Ковча» по вулиці Коновальця, 90 с. Ладанці, Перемишлянського району Львівської області</t>
  </si>
  <si>
    <t xml:space="preserve">Капітальний ремонт опалення системи опалення в приміщенні загальноосвітньої школи с. Коросно Перемишлянської районної ради Львівської області </t>
  </si>
  <si>
    <t xml:space="preserve">Капітальний ремонт котельні Ушковицької  філії І ступеня  ОЗНЗ «Перемишлянська ЗОШ І-Ш ступенів ім. О. Ковча вул. Шевченка, 12 "б"  Перемишлянського району Львівської області </t>
  </si>
  <si>
    <t xml:space="preserve">Капітальний ремонт (заміна вікон та вхідних дверей до спортивного залу) для ОЗНЗ "Перемишлянська загальноосвітня школа І-ІІІ ступенів імені Омеляна Ковча" Перемишлянської районної ради Львівської області </t>
  </si>
  <si>
    <t xml:space="preserve">Капітальний ремонт заміни аварійного горищного перекриття Народного дому по вул. Ів. Франка 39 в с. Мерещів Перемишлянського району Львівської області </t>
  </si>
  <si>
    <t xml:space="preserve">Ініціативна група Великоглібовицького ЗЗСО І-ІІІ ст. </t>
  </si>
  <si>
    <t xml:space="preserve"> Капітальний ремонт системи безпеки (зі встановленням системи відеонагляду) в ОЗНЗ І_ІІІ ст. ім. Уляни Кравченко у м. Бібрка Перемишлянського району Львівської області </t>
  </si>
  <si>
    <t>Бібрська міська рада</t>
  </si>
  <si>
    <t xml:space="preserve"> Капітальний ремонт даху будівлі середньої школи с. Шпильчина Перемишлянського району Львівської області </t>
  </si>
  <si>
    <t>с Шпильчина</t>
  </si>
  <si>
    <t>ініціативна група школи с. Любешка</t>
  </si>
  <si>
    <t>с Любешка</t>
  </si>
  <si>
    <t xml:space="preserve"> Капітальний ремонт покрівлі школи корпусу №1 с. Стоки Перемишлянського району Львівської області </t>
  </si>
  <si>
    <t>Ініціативна група школи с.Стоки</t>
  </si>
  <si>
    <t>с Стоки</t>
  </si>
  <si>
    <t>ініціативна група ЗПСМ</t>
  </si>
  <si>
    <t>Ініціативна група амбулаторії ЦПСМ</t>
  </si>
  <si>
    <t>ініціативна група ремонту даху народного дому с. Волощина</t>
  </si>
  <si>
    <t>с Волощина</t>
  </si>
  <si>
    <t>Інціативна група Бібрської музичної школми</t>
  </si>
  <si>
    <t>Капітальний ремонт фасаду (з впровадженням енергоощадних технологій) Народного дому м. Бібрка, Перемишлянського району Львівської області</t>
  </si>
  <si>
    <t>Ініціативна група Народного Дому м.Бібрка</t>
  </si>
  <si>
    <t>Ініціативна група Народного дому с.Підмонастир</t>
  </si>
  <si>
    <t>с Підмонастир</t>
  </si>
  <si>
    <t>Ініціативна група Народного дому с.В.Глібовичі</t>
  </si>
  <si>
    <t>Капітальний ремонт приміщень Народного дому с.Любешка Перемишлянського району Львівської області</t>
  </si>
  <si>
    <t>Ініціативна група Народного дому с.Любешка</t>
  </si>
  <si>
    <t xml:space="preserve"> Капітальний ремонт покрівлі Народного дому 
с. Малі Ланки Перемишлянського району Львівської області </t>
  </si>
  <si>
    <t>Ініціативна група с. Малі Ланки</t>
  </si>
  <si>
    <t>с Малі Ланки</t>
  </si>
  <si>
    <t xml:space="preserve"> Реконструкція Народного дому в с. Романів Перемишлянського району Львівської області (Ремонт фасаду і приміщення гардеробу) </t>
  </si>
  <si>
    <t>Капітальний ремонт підлоги із заміною дверей в Народному домі в селі Підгородище Перемишлянського району Львівської області</t>
  </si>
  <si>
    <t>с Підгородище</t>
  </si>
  <si>
    <t xml:space="preserve"> Придбання обладнання та інвентаря (музичних інструментів) для Бібрської музичної школи м. Бібрка вул. Тарнавського, 3 Львівської області </t>
  </si>
  <si>
    <t>Ініціативна група з впровадження мікропроекту</t>
  </si>
  <si>
    <t xml:space="preserve"> Капітальний ремонт глядацьких трибун та території міського стадіону у м. Бібрка Перемишлянського району Львівської області </t>
  </si>
  <si>
    <t>Ініціативна група ремонту трибун міського стадіону</t>
  </si>
  <si>
    <t>Капітальний ремонт системи опалення  з впровадженням електричних  енергоощадних технологій  в Будинку дитячої та юнацької творчості м. Бібрка Перемишлянського району Львівської області</t>
  </si>
  <si>
    <t xml:space="preserve"> Капітальний ремонт тротуарів по вул. Л. Курбаса (вздовж майданчинка з штучним покриттям) у м. Бібрка Перемишлянського району Львівської області </t>
  </si>
  <si>
    <t>Ініцативна група ремонту вулиці Вітовського</t>
  </si>
  <si>
    <t xml:space="preserve"> Капітальний ремонт  коридорів та сходових кліток в  ДНЗ «Сонечко» м.Бібрка Перемишлянського району Львівської області </t>
  </si>
  <si>
    <t>Ініціативна група ДНЗ «Сонечко»</t>
  </si>
  <si>
    <t>с Свірж</t>
  </si>
  <si>
    <t>Реконструкція вуличного освітлення в с. Селиська Перемишлянського району Львівської області</t>
  </si>
  <si>
    <t>с Селиська</t>
  </si>
  <si>
    <t>Реконструкція вуличного освітлення в селі Під’ярків Перемишлянського району Львівської області</t>
  </si>
  <si>
    <t>Реконструкція вуличного освітлення в селі Підгородище Перемишлянського району Львівської області</t>
  </si>
  <si>
    <t xml:space="preserve"> Придбання    інтерактивного мультимедійного комплексу (інтерактивна дошка,мультимедійний проектор з короткофокусним об’єктивом, ноутбук вчителя, монтажний комплект , який  складається з кріплення для проектора та комплекту кабелів для підключення та інсталяції інтерактивного комплексу) у Великоглібовицькому  ЗЗСО І-ІІІ ст. ім. Ю. Головінського </t>
  </si>
  <si>
    <t>Ініціативна група  школи</t>
  </si>
  <si>
    <t xml:space="preserve">Капітальний ремонт даху та заміна дверей  амбулаторії ЗПСМ по вул. Галицькій, 144  у 
м. Бібрка Перемишлянського району Львівської області  </t>
  </si>
  <si>
    <t xml:space="preserve">Придбання медичного обладнання  для амбулаторії ЗПСМ в м. Бібрка Перемишлянського району Львівської області  </t>
  </si>
  <si>
    <t xml:space="preserve">Капітальний ремонт даху будівлі школи 
с. Любешка Перемишлянського району Львівської області </t>
  </si>
  <si>
    <t xml:space="preserve">Капітальний ремонт  фельдшерсько – акушерського пункту по вул. Гайовій, 1 в с. Під'ярків  Перемишлянського району Львівської області. Заміна дахового покриття і ремонт фасаду </t>
  </si>
  <si>
    <t xml:space="preserve"> Капітальний ремонт прибудинкової території (облаштування громадського простору "Дружимо будинками") по вул. Уляни Кравченко між будинками №19 і №21 в м. Бібрка Перемишлянського району Львівської області </t>
  </si>
  <si>
    <t>БФ "Спадщина.УА"</t>
  </si>
  <si>
    <t>Ініціативна група р</t>
  </si>
  <si>
    <t>ініціативна група мешканців вулиць Винниченка, Котляревського</t>
  </si>
  <si>
    <t>Ініціативна група вул. Курбаса</t>
  </si>
  <si>
    <t xml:space="preserve">Капітальний ремонт частини приміщення 9-ї групи ДНЗ "Сонечко" в селі Свірж Перемишлянського району Львівської області  </t>
  </si>
  <si>
    <t>Капітальний ремонт (із заміною вікон) будівлі кінотеатру в м. Бібрка по вул. Стрілецька, 1 (пам. архітектури місцевого значення охоронний №2359М)</t>
  </si>
  <si>
    <t xml:space="preserve"> Капітальний ремонт тротуарів по вул. Шевченка(з початку вулиці по непарних номерах до буд. № 19) у м. Бібрка    Перемишлянського району  Львівської області</t>
  </si>
  <si>
    <t xml:space="preserve">Будівництво каналізації по вул. Винниченка, Котляревського в м. Бібрка Перемишлянського району Львівської області </t>
  </si>
  <si>
    <t xml:space="preserve">Капітальний ремонт частини вулиці Вітовського (біля Каплички Пресвятої Богородиці) м. Бібрка Перемишлянського району Львівської області   </t>
  </si>
  <si>
    <t>Капітальний ремонт частини приміщень (з заміною системи опалення) Народного дому в с. Великі Глібовичі, Перемишлянського району, Львівської області</t>
  </si>
  <si>
    <t xml:space="preserve">Капітальний ремонт частини приміщень (з заміною системи опалення) Народного дому в с. Підмонастир Перемишлянського району Львівської області </t>
  </si>
  <si>
    <t xml:space="preserve">Капітальний ремонт даху музичної школи корпус № 1 в м. Бібрка вул. Тарнавського, 3 Перемишлянського р-ну Львівської області </t>
  </si>
  <si>
    <t xml:space="preserve">Капітальний ремонт будівлі народного дому (даху та частини внутрішніх приміщень) у с. Волощина Перемишлянського району Львівської області </t>
  </si>
  <si>
    <t xml:space="preserve">Ініціативна група хірургічного відділення №2 </t>
  </si>
  <si>
    <t xml:space="preserve">Капітальний ремонт операційної "малоінвазивної та інноваційної хірургіхї" хірургічного відділення №2 КНП ЛОР "Львівська Обласна Клінічна Лікарня" по вул. Некрасова, 4 у м. Львові  </t>
  </si>
  <si>
    <t>Культура здорового харчування у школярів Старосільської ЗОШ І-ІІІ ступенів Пустомитівського району Львівської області (шляхом придбання кухонного обладнання  для харчоблоку)</t>
  </si>
  <si>
    <t>ГО Територія Вільних Людей</t>
  </si>
  <si>
    <t>Придбання мультимедійного центру для учнів Будьківської школи 1-2ст  Старосільської сільради  Пустомитівського району Львівської області</t>
  </si>
  <si>
    <t xml:space="preserve"> Капітальний ремонт їдальні Старосільської ЗОШ 
 I-III ст.  с. Старе Село Пустомитівського району</t>
  </si>
  <si>
    <t>Капітальний ремонт (заміна вікон) Пустомитівської ЗОШ №1 І-ІІІ ступенів Пустомитівського району Львівської області</t>
  </si>
  <si>
    <t xml:space="preserve"> Капітальний ремонт фасадів господарської будівлі Борщовицького НВК (ЗНЗ І-ІІІ ступенів ДНЗ) шляхом проведення енергоощадних заходів в  с. Борщовичі Пустомитівськго району Львівської області </t>
  </si>
  <si>
    <t>Капітальний ремонт прибудованого класу Сокільницької ЗОШ I-III  ступенів ім. Івана Франка  до окремо стоячої будівлі спортивного залу для облаштування шахового клубу в с. Сокільники Пустомитівського району Львівської області</t>
  </si>
  <si>
    <t>Сокільницька сільська рада Львівської області</t>
  </si>
  <si>
    <t>с Сокільники</t>
  </si>
  <si>
    <t>Сокільницька сільська рада</t>
  </si>
  <si>
    <t xml:space="preserve"> Капітальний ремонт (заміна вікон) Пикуловицького НВК І-ІІІ ступенів в с. Пикуловичі пустомитівського району Львівської області </t>
  </si>
  <si>
    <t xml:space="preserve"> Капітальний ремонт санвузлів Звенигородської ЗОШ І-ІІІ ступенів в с. Звенигород Пустомитівського району Львівської області </t>
  </si>
  <si>
    <t xml:space="preserve">Придбання   обладнання (звукової   апаратури та металевих  шафок для гардеробу)  для  школи  с. Містки Пустомитівського району  Львівської області   </t>
  </si>
  <si>
    <t xml:space="preserve"> Капітальний ремонт благоустрою Милятичівської ЗОШ І-ІІІ ступенів в с. Милятичі Пустомитівського району Львівської області </t>
  </si>
  <si>
    <t xml:space="preserve"> Придбання обладнання для Пикуловицького НВК в с. Пикуловичі Пустомитівського району Львівської області </t>
  </si>
  <si>
    <t>Придбання та встановлення обладнання для урбан-бібліотеки ОЗ Пустомитівська ЗОШ №1 у м. Пустомити Львівської області</t>
  </si>
  <si>
    <t>Закупівля медичного діагностичного обладнання для АЗПСМ с. Борщовичі Пустомитівського району Львівської області</t>
  </si>
  <si>
    <t xml:space="preserve">Придбання біохімічного аналізатора крові та комплекту реактивів для покращення діагностики найпоширеніших захворювань у мешканців Старосільської громади </t>
  </si>
  <si>
    <t>Придбання лазерного універсального апарату «Ліка-Хірург» для Щирецької міської лікарні</t>
  </si>
  <si>
    <t xml:space="preserve"> Придбання комплекту медичного обладнання для ФАПу с. Будьків Пустомитівського району Львівської області </t>
  </si>
  <si>
    <t>Капітальний ремонт входів з облаштуванням пандусу із заміною покриття прибудинкової території  в АЗПСМ с. Старе Село Пустомитівського району Львівської області</t>
  </si>
  <si>
    <t xml:space="preserve">Закупівля лабораторного обладнання для Сокільницької лікарської амбулаторії загальної практики сімейної медицини </t>
  </si>
  <si>
    <t>Ініціативна група КНП «Пустомитівська ЦРЛ»</t>
  </si>
  <si>
    <t>Придбання  автоматичного гематологічного  аналізатора Abacus Junior 30, портативного аналізатора сечі URI-TEX, пристрою для експрес  діагностики  Easu Sure LCU та  тест смужок, для Ставчанської АЗПСМ</t>
  </si>
  <si>
    <t>АЗПСМ с.Ставчани</t>
  </si>
  <si>
    <t xml:space="preserve"> Капітальний ремонт в амбулаторії загальної практики сімейної медицини в селі Верхня Білка Пустомитівського району Львівської  </t>
  </si>
  <si>
    <t>Ініціативна група АЗПСМ с.Верхня Білка</t>
  </si>
  <si>
    <t>с Верхня Білка</t>
  </si>
  <si>
    <t xml:space="preserve">Капітальний ремонт приміщень  ФАПу  в  с. Полянка Пустомитівського району Львівської області </t>
  </si>
  <si>
    <t xml:space="preserve"> Закупівля  комп’ютерної та офісної техніки для поліклініки КНП Пустомитівської районної ради Пустомитівська центральна районна лікарня
м. Пустомити Львівської області </t>
  </si>
  <si>
    <t xml:space="preserve"> Закупівля  комп’ютерної та офісної техніки для поліклініки КНП Пустомитівської районної ради Пустомитівська ЦРЛ </t>
  </si>
  <si>
    <t>Капітальний ремонт приміщень (класів музичної школи) та коридору Народного дому в с. Звенигород Пустомитівського району Львівської області</t>
  </si>
  <si>
    <t>Придбання  звукової і світлової апаратури та багатофункціонального принтера для Народного дому с. Полянка Пустомитівського району Львівської області</t>
  </si>
  <si>
    <t xml:space="preserve"> Капітальний ремонт приміщення бібліотеки в Народному домі с. Шоломинь Пустомитівського району Львівської області</t>
  </si>
  <si>
    <t>с Шоломинь</t>
  </si>
  <si>
    <t>Модернізація глядацького залу Народного дому №2  в с. Старе Село Пустомитівського району Львівської області шляхом придбання одягу сцени,крісла та сучасної звукової, освітлювальної апаратури та інвентарю</t>
  </si>
  <si>
    <t xml:space="preserve">ГО «Територія вільних людей» </t>
  </si>
  <si>
    <t xml:space="preserve"> Модернізація глядацького залу Народного дому №1  в с. Старе Село Пустомитівського району Львівської області шляхом придбання одягу сцени та сучасної звукової, освітлювальної апаратури та інвентарю</t>
  </si>
  <si>
    <t xml:space="preserve">	ГО «Територія вільних людей» </t>
  </si>
  <si>
    <t xml:space="preserve">  Придбання  звукової і світлової апаратури для Народного дому с. Містки Пустомитівського району Львівської області </t>
  </si>
  <si>
    <t xml:space="preserve">Модернізація глядацького залу Народного дому  в с. Будьків Пустомитівського району Львівської області шляхом придбання одягу сцени,крісел та сучасної звукової, освітлювальної апаратури та інвентарю </t>
  </si>
  <si>
    <t>Реконструкція Народного дому с. Містки (ізоляція фундаменту, утеплення фасаду та цоколю) Пустомитівського району Львівської області</t>
  </si>
  <si>
    <t>Ініціативна група НД</t>
  </si>
  <si>
    <t xml:space="preserve">Капітальний ремонт приміщення Народного дому №1  в с. Старе Село  Пустомитівського району Львівської області </t>
  </si>
  <si>
    <t>Створення безкоштовного інформаційно-розважального центру в бібліотеці-філії № 66 в с. Старе Село Пустомитівського району Львівської області шляхом придбання книг та інвентарю</t>
  </si>
  <si>
    <t xml:space="preserve">Придбання бібліотечного фонду, комп’ютерного обладнання та інвентарю для бібліотеки в с. Будьків Пустомитівського району Львівської області </t>
  </si>
  <si>
    <t>Закупівля інвентарю для занять з волейболу на території м.Пустомити Пустомитівського району Львівської області</t>
  </si>
  <si>
    <t>Закупівля комп’ютерної техніки (ноутбуки, принтери і сканер) для Містківської сільської ради в с. Містки Пустомитівського району Львівської області</t>
  </si>
  <si>
    <t xml:space="preserve">  Придбання та встановлення дитячого ігрового майданчику в  с. Полянка Містківської сільської ради Пустомитівського району Львівської області   </t>
  </si>
  <si>
    <t>Капітальний ремонт стадіону по вул. Зеленій в с. Старе Село Пустомитівського райлну Львівської області</t>
  </si>
  <si>
    <t>Капітальний ремонт адміністративної будівлі Старосільської сільської ради  Пустомитівського району Львівської області</t>
  </si>
  <si>
    <t>Капітальний ремонт по очищенню та поглибленню ставу в с. Борщовичі Пустомитівського району Львівської області</t>
  </si>
  <si>
    <t>Закупівля обладнання для кейтерингового обслуговування волонтерського проекту «Кіно просто неба» у міському парку м. Пустомити Пустомитівського району Львівської області</t>
  </si>
  <si>
    <t>Капітальний ремонт по облаштуванню території Катехитичної школи ім. митрополита А. Шептицького у с. Борщовичі Пустомитівського району Львівської області</t>
  </si>
  <si>
    <t xml:space="preserve"> Капітальний ремонт та проведення благоусторю території  дитячого  майданчика в  с. Ставчани  Пустомитівського району Львівської області по вул. Галицькій </t>
  </si>
  <si>
    <t>Ставчанська сільська рада</t>
  </si>
  <si>
    <t>Капітальний ремонт та проведення благоусторю території  дитячого  майданчика в  с. Ставчани  Пустомитівського району, Львівської області по вул. Стефаника</t>
  </si>
  <si>
    <t xml:space="preserve">Капітальний ремонт та проведення благоусторю території  дитячого  майданчика в  с. Дібрівки  Пустомитівського району Львівської області  </t>
  </si>
  <si>
    <t>с Дібрівки</t>
  </si>
  <si>
    <t>Капітальний ремонт  даху адміністративного будинку Ставчанської сільської ради Пустомитівського району Львівської області</t>
  </si>
  <si>
    <t>с Підгайці</t>
  </si>
  <si>
    <t>Придбання та встановлення спортивного майданчика   в селі Конопниця Пустомитівського району Львівської області</t>
  </si>
  <si>
    <t>Конопницька сільська рада</t>
  </si>
  <si>
    <t>с Конопниця</t>
  </si>
  <si>
    <t xml:space="preserve">Встановлення павільйонів громадського транспорту в с. Жирівка по вул. Центральна та в с. Милятичі по вул. Т. Шевченка, Пустомитівського району Львівської області </t>
  </si>
  <si>
    <t xml:space="preserve">Капітальний ремонт вулиці Центральна від церкви Святого Михаїла до буд. № 51 по вул. Центральна (улаштування тротуару) в с. Жирівка Пустомитівського району Львівської області </t>
  </si>
  <si>
    <t>Реконструкція дитячого ігрового майданчика по вулиці Бічна Садова с. Сокільники Пустомитівського району Львівської області</t>
  </si>
  <si>
    <t xml:space="preserve"> Закупівля та встановлення спортивно-дитячого майданчика на вул. Кучабського, м. Пустомити  </t>
  </si>
  <si>
    <t xml:space="preserve"> Придбання дитячого ігрового майданчику в с. Пикуловичі по вул. М. Булеци Пикуловичівської сільської ради Пустомитівського району Львівської області </t>
  </si>
  <si>
    <t>Закупівля та встановлення камер відеоспостереження у м. Пустомити  Львівської області</t>
  </si>
  <si>
    <t>Ініціативна група жителів м. Пустомити</t>
  </si>
  <si>
    <t>Капітальний ремонт дитячого ігрового майданчика по вул. Івана Франка у с. Сухоріччя Пустомитівського району Львівської області</t>
  </si>
  <si>
    <t>Верхньобілківська сільська рада</t>
  </si>
  <si>
    <t>с Сухоріччя</t>
  </si>
  <si>
    <t xml:space="preserve"> Придбання та встановлення системи відеоспостереження на території Пикуловичівської сільської ради Пустомитівського району Львівської області </t>
  </si>
  <si>
    <t xml:space="preserve">Вовківська сільська рада </t>
  </si>
  <si>
    <t>Придбання дитячого ігрового майданчику в с.Пикуловичі по вул.Л.Українки Пикуловичівської сільської ради Пустомитівського району Львівської області</t>
  </si>
  <si>
    <t xml:space="preserve"> Придбання та встановлення дитячого спортивно-ігрового майданчика в с. Звенигород Пустомитівського району Львівської області</t>
  </si>
  <si>
    <t>Капітальний ремонт дитячого ігрового майданчика по вул. Івана Франка у с. Верхня Білка Пустомитівського району Львівської області</t>
  </si>
  <si>
    <t>Капітальний ремонт дитячого ігрового майданчика по вул. Героїв УПА у с. Верхня Білка Пустомитівського району Львівської області</t>
  </si>
  <si>
    <t xml:space="preserve">  Капітальний ремонт благоустрою літнього концертного майданчика по вул. Бандери Степана, 76 в с. Гаї Пустомитівського району Львівської області  </t>
  </si>
  <si>
    <t>Капітальний ремонт дитячого ігрового майданчика по вул. Тракт Глинянський у с. Нижня Білка Пустомитівського району Львівської області</t>
  </si>
  <si>
    <t>с Нижня Білка</t>
  </si>
  <si>
    <t xml:space="preserve"> 	Встановлення сонячних батарей на будівлі каналізаційно-насосної станції по вул. Данила Галицького в с. Сокільники Пустомитівського району Львівської області</t>
  </si>
  <si>
    <t xml:space="preserve">  Придбання  обладнання  для  спортивного  майданчика  в  с. Пикуловичі  по  вул. М. Булеци  Пикуловичівської  сільської  ради  Пустомитівського  району  Львівської  області </t>
  </si>
  <si>
    <t xml:space="preserve">Капітальний ремонт благоустрою Народного дому в с. Миколаїв Пустомитівського району Львівської області </t>
  </si>
  <si>
    <t>Благоустрій парку по вул. Шевченка в с. Семенівка Пустомитівського району Львівської області</t>
  </si>
  <si>
    <t>Капітальний ремонт дитячого ігрового майданчика по вул. І. Мазепи, 2а в с. Милошевичі та спортивного майданчика по вул. Т. Шевченка в с. Семенівка Пустомитівського району Львівської області</t>
  </si>
  <si>
    <t>Створення безпечного середовища для вихованців  ЗДО  в с. Старе Село Пустомитівського району Львівської області (шляхом придбання елементів огорожі)</t>
  </si>
  <si>
    <t xml:space="preserve">Капітальний ремонт будівлі із заміною даху ДНЗ с. Старе Село Пустомитівського району Львівської області </t>
  </si>
  <si>
    <t xml:space="preserve"> Капітальний ремонт з утепленням фасаду ДНЗ в с. Семенівка Пустомитівського району Львівської області </t>
  </si>
  <si>
    <t xml:space="preserve"> Придбання меблів та обладнання для ДНЗ 
с. Семенівка Пустомитівського району Львівської області </t>
  </si>
  <si>
    <t xml:space="preserve"> Капітальний ремонт харчоблоку ДНЗ № 2 
м. Пустомити Пустомитівського району Львівської області </t>
  </si>
  <si>
    <t>Реконструкція лінії 0,4кВ  (монтаж лінії вуличного освітлення) в с. Полянка Пустомитівського району Львівської області</t>
  </si>
  <si>
    <t>Реконструкція лінії 0,4 кВ  (монтаж лінії вуличного освітлення)  від с. Малинівка  до Залізнична станція «Містки» в с. Містки Пустомитівського район Львівської області</t>
  </si>
  <si>
    <t>ГО  «Об’єднання індивідуальних забудовників «Хатинка»</t>
  </si>
  <si>
    <t xml:space="preserve">  Реконструкція вуличного освітлення с. Пикуловичі вул. Л. Українки, Лугова Пустомитівського району Львівської області  </t>
  </si>
  <si>
    <t xml:space="preserve"> Реконструкція вуличного освітлення с. Пикуловичі вул. І. Лаби, Шкільна Пустомитівського району Львівської області </t>
  </si>
  <si>
    <t>Реконструкція вуличного освітлення в с.Милятичі на вул.Спортивній, Корнила Устияновича, провулку Спортивному та в с.Жирівка по вул.Зарічна Пустомитівського району Львівської області</t>
  </si>
  <si>
    <t>відділ освіти Пустомитівської РДА</t>
  </si>
  <si>
    <t>ГО "Територія Вільних Людей"</t>
  </si>
  <si>
    <t xml:space="preserve">Сокільницька сільська </t>
  </si>
  <si>
    <t>Ініціативна група працівників</t>
  </si>
  <si>
    <t>ГО  "Волейбольний Клуб «Пустомити»"</t>
  </si>
  <si>
    <t xml:space="preserve">Благоустрій території Народного дому №2  в с. Старе Село Пустомитівського району Львівської області (капітальний ремонт) </t>
  </si>
  <si>
    <t xml:space="preserve">Закупівля нового обладнання та облаштування (реконструкція) спортивно  дитячого майданчика на вул. Козацька м. Пустомити  </t>
  </si>
  <si>
    <t xml:space="preserve">Капітальний ремонт спортивного комплексу "Сокіл" по вул. С. Бандери 96а в с. Борщовичі Пустомитівського району  Львівської області. Коригування  </t>
  </si>
  <si>
    <t xml:space="preserve">Капітальний ремонт та проведення благоусторю території  дитячого  майданчика в  с. Підгайці  Пустомитівського району Львівської області </t>
  </si>
  <si>
    <t>Придбання та встановлення устаткування для дитячого ігрового майданчика в с. Городиславичі по вул. Шевченка 57 Миколаївської сільської ради Пустомитівського району Львівської області</t>
  </si>
  <si>
    <t>Придбання вуличного павільйону та мультимедійного центру в дошкільний навчальний  заклад в с. Містки Пустомитіваського району Львівської області</t>
  </si>
  <si>
    <t xml:space="preserve">Ініціативна група мешканців вулиці Кучабського </t>
  </si>
  <si>
    <t xml:space="preserve">Сокільницька сільська рада </t>
  </si>
  <si>
    <t>Реконструкція лінії 0,4кВ від КТП-571, КТП-574 (монтаж лінії вуличного освітлення) по вул.Загреблянській, вул.Миру в с.Семенівка Пустомитівського району</t>
  </si>
  <si>
    <t xml:space="preserve">Придбання BTL -6000 SWT TOPLJNE POWER для фізіотерапевтичного відділу КНП "Пустомитівська ЦРЛ" </t>
  </si>
  <si>
    <t xml:space="preserve"> Капітальний ремонт дашка входу та заміна вікон в КНП «Пустомитівська ЦРЛ" по вул. Грушевського, 7 у м. Пустомити</t>
  </si>
  <si>
    <t>Впорядкування могили - пам'ятника і прилеглої території Січовим Стрільцям в с. Містки Пустомитівського району Львівської області</t>
  </si>
  <si>
    <t>с Ков'ярі</t>
  </si>
  <si>
    <t xml:space="preserve">Придбання дитячого ігрового майданчику в с. Пикуловичі по вул. І. Лаби Пустомитівського району Львівської області </t>
  </si>
  <si>
    <t xml:space="preserve">Закупівля дитячих майданчиків  для  с. Кугаїв, с. Загір’я, с. Товщів Пустомитівського району </t>
  </si>
  <si>
    <t xml:space="preserve">Закупівля обладнання для влаштування скейт-парку по вул. Січових Стрільців в с. Сокільники Пустомитівського району </t>
  </si>
  <si>
    <t xml:space="preserve">Капітальний ремонт дитячого майданчика в с. Ков'ярі по вул. Ковирська Пустомитівського району Львівської області </t>
  </si>
  <si>
    <t>Капітальний ремонт бібліотеки-філії ( вікон, дверей, підвіконної дошки та зливів ) в с. Містки Пустомитівського району Львівської області</t>
  </si>
  <si>
    <t>Покращення діагностики та скринінгу  захворюваності в лабораторії АЗПСМ с. Миколаїв Пустомитівського району Львівської області шляхом закупівлі автоматичного аналізатора крові</t>
  </si>
  <si>
    <t xml:space="preserve">Придбання обладнання та монтаж спортивно-ігрового комплексу для ДНЗ в с. Оброшино Пустомитівського району Львівської області </t>
  </si>
  <si>
    <t xml:space="preserve"> Прибання LED освітлення для Давидівського опорного ЗЗСО І-ІІІ ст. імені Т. Г. Шевченка Пустомитівського району Львівської області </t>
  </si>
  <si>
    <t>с Кротошин</t>
  </si>
  <si>
    <t xml:space="preserve"> Будівництво пожежної сигналізації в Давидівському опорному ЗЗСО І-ІІІ ст. імені Т. Г. Шевченка Пустомитівського району Львівської області  </t>
  </si>
  <si>
    <t>Капітальний ремонт фасаду Дмитровичівської ЗОШ І ст. Пустомитівського району Львівської області</t>
  </si>
  <si>
    <t xml:space="preserve">Капітальний ремонт даху Гончарівської філії Давидівського опорного ЗЗСО І-ІІІ ст. імені Т. Г. Шевченка Пустомитівського району Львівської області </t>
  </si>
  <si>
    <t>Придбання комп’ютерного обладнання для кабінетів інформатики Чишківської ЗОШ І-ІІІ ступенів та Винничківського НВК «ЗНЗ І-ІІ ст. – ДНЗ» Пустомитівського району Львівської області</t>
  </si>
  <si>
    <t>с Чишки</t>
  </si>
  <si>
    <t>Капітальний ремонт КНП ЦПМСД в с. Давидів Пустомитівського району Львівської області</t>
  </si>
  <si>
    <t xml:space="preserve"> Придбання медичної техніки  та обладнання  для КНУ центру первинної медико-санітарної допомоги с. Давидів Пустомитівського району Львівської області </t>
  </si>
  <si>
    <t>Придбання звукової апаратури  для народного дому с. Давидів  Пустомитівського району Львівської област</t>
  </si>
  <si>
    <t>Придбання книг та планшетів для бібліотек Давидівської ОТГ Пустомитівського району Львівської області</t>
  </si>
  <si>
    <t>Придбання вуличної сцени для народного дому с. Пасіки-Зубрицькі Пустомитівського району Львівської області</t>
  </si>
  <si>
    <t xml:space="preserve">  Будівництво парковки біля адмінбудинку по вул. Незалежності, 1А, в с. Давидів Пустомитівського району Львівської області  </t>
  </si>
  <si>
    <t>Придбання дитячих майданчиків для с. Давидів, с. Черепин Пустомитівського району Львівської області</t>
  </si>
  <si>
    <t>Придбання спортивних та дитячих майданчиків для Кротошинського старостинського округу Пустомитівського району Львівської області</t>
  </si>
  <si>
    <t xml:space="preserve">Придбання спортивних та дитячих майданчиків для Чишківського старостинського округу Пустомитівського району Львівської області </t>
  </si>
  <si>
    <t>Придбання спортивних та дитячих майданчиків для Винничківського старостинського округу Пустомитівського району Львівської області</t>
  </si>
  <si>
    <t>с Виннички</t>
  </si>
  <si>
    <t>Придбання дитячих майданчиків, вуличних-флюгерів, дзеркала огляду, ЗІП (карт) в с. Пасіки-Зубрицькі Пустомитівського району Львівської області</t>
  </si>
  <si>
    <t>Придбання системи рада, оргтехніки та звукової апаратури для Давидівської сільської ради об’єднаної територіальної громади Пустомитівського району Львівської області</t>
  </si>
  <si>
    <t>Придбання дитячих майданчиків для ДНЗ в с. Давидів Пустомитівського району Львівської області</t>
  </si>
  <si>
    <t>Придбання іграшок та комп’ютерної техніки для ДНЗ с. Пасіки-Зубрицькі Пустомитівського району Львівської області</t>
  </si>
  <si>
    <t xml:space="preserve"> Реконструкція мережі вуличного освітлення по вул. Сонячна, (від будинку №145 до будинку №269) в с. Давидів Пустомитівського району Львівської області </t>
  </si>
  <si>
    <t>Будівництво системи оповіщення Давидівської об’єднаної територіальної громади Пустомитівського району Львівської області</t>
  </si>
  <si>
    <t>Будівництво дахової сонячної електростанції в ДНЗ с. Пасіки-Зубрицькі Пустомитівського району Львівської області</t>
  </si>
  <si>
    <t>Будівництво пожежної сигналізації в ДНЗ с. Давидів Пустомитівського району Львівської області</t>
  </si>
  <si>
    <t>Будівництво дахової сонячної електростанції в ДНЗ с. Чишки Пустомитівського району Львівської області</t>
  </si>
  <si>
    <t>Придбання та встановлення системи відеоспостереження у центральній частині в с. Кротошин Пустомитівського району Львівської області</t>
  </si>
  <si>
    <t>Будівництво відеоспостереження в с. Пасіки-Зубрицькі Пустомитівського району Львівської області</t>
  </si>
  <si>
    <t>Капітальний ремонт території біля джерела Св. Покрови в с. Кротошин Пустомитівського району Львівської області</t>
  </si>
  <si>
    <t xml:space="preserve"> Будівництво зони відпочинку в с. Дмитровичі Пустомитівського району Львівської області</t>
  </si>
  <si>
    <t>Капітальний ремонт танцювального залу в Народному домі  с. Давидів Пустомитівського району Львівської області</t>
  </si>
  <si>
    <t>Придбання інтерактивних панелей для Кротошинської ЗОШ І-ІІІ ст., Пасіки-Зубрицької ЗОШ І-ІІ ст. та Гончарівської філії Давидівського опорного ЗЗСО І-ІІІ ст. імені Т. Г. Шевченка Пустомитівського району Львівської області</t>
  </si>
  <si>
    <t xml:space="preserve"> Придбання  меблів для гардеробу КЗ "Давидівська дитяча музична школа Давидівської сільської ради об'єднаної територіальної громади" в с. Давидів Пустомитівського району Львівської області </t>
  </si>
  <si>
    <t xml:space="preserve">Придбання огорожі для ДНЗ у с. Чишки Пустомитівського району Львівської області  </t>
  </si>
  <si>
    <t xml:space="preserve"> Придбання обладнання (одяг сцени та крісел)  для актового залу Мурованської ЗОШ І-ІІІ ст. Мурованської сільської ради ОТГ Пустомитівського району Львівської області</t>
  </si>
  <si>
    <t xml:space="preserve"> Реконструкція шляхом облаштування бруківки на території Мурованської ЗОШ І-ІІІ ст. Мурованської сільської ради ОТГ Пустомитівського району Львівської області </t>
  </si>
  <si>
    <t>Реконструкція шляхом облаштування бруківки на території Сороки-Львівської ЗОШ І-ІІ ст. Мурованської сільської ради ОТГ Пустомитівського району Львівської області</t>
  </si>
  <si>
    <t>Придбання обладнання для кухні у Ямпільський НВК в с. Ямпіль Мурованської сільської ради ОТГ Пустомитівського району Львівської області</t>
  </si>
  <si>
    <t xml:space="preserve">  Капітальний ремонт приміщень кухні Ямпільського НВК «Загально-освітній навчальний заклад І-ІІІ ст. – дошкільний навчальний заклад» у с. Ямпіль Мурованської сільської ради ОТГ Пустомитівського району Львівської області   </t>
  </si>
  <si>
    <t>Придбання обладнання для Гамаліївської ЗОШ І-ІІ ступеня  (з структурним підрозділом дошкільна група) в c. Гамаліївка Мурованської сільської ради ОТГ Пустомитівського району Львівської області</t>
  </si>
  <si>
    <t>с Гамаліївка</t>
  </si>
  <si>
    <t xml:space="preserve"> Придбання обладнання (гематологічного аналізатора) для комунального неприбуткового підприємства «Амбулаторії загальної практики сімейної медицини Мурованської сільської ради об’єднаної територіальної громади Пустомитівського району Львівської області </t>
  </si>
  <si>
    <t xml:space="preserve"> Придбання обладнання (одяг сцени та меблів)  для Народного дому с. Сороки-Львівські  Мурованської  сільської  ради  ОТГ Пустомитівського району Львівської області </t>
  </si>
  <si>
    <t xml:space="preserve"> Придбання обладнання для влаштування скейт-парку по вулиці Зоряна в с. Муроване Мурованської сільської ради об’єднаної територіальної громади Пустомитівського району Львівської області</t>
  </si>
  <si>
    <t>Реконструкція доріжок на території стадіону в с. Ямпіль Мурованської сільської ради ОТГ Пустомитівського району Львівської області</t>
  </si>
  <si>
    <t>Реконструкція будівлі роздягальні на стадіоні в с. Гамаліївка Мурованської сільської ради ОТГ Пустомитівського району Львівської області</t>
  </si>
  <si>
    <t>Придбання та встановлення системи відеоспостереження в селі Кам’янопіль Мурованської сільської ради ОТГ Пустомитівського району Львівської області</t>
  </si>
  <si>
    <t>с Кам'янопіль</t>
  </si>
  <si>
    <t>Придбання обладнання (трибун) для стадіону в с. Муроване Мурованської сільської ради ОТГ Пустомитівського району Львівської області</t>
  </si>
  <si>
    <t>Реконструкція системи відеоспостереження в с. Муроване Мурованської сільської ради ОТГ Пустомитівського району Львівської області</t>
  </si>
  <si>
    <t xml:space="preserve">Придбання обладнання для кухні у дошкільний навчальний заклад «Веселка» в с. Муроване Пустомитівського району Львівської області  </t>
  </si>
  <si>
    <t xml:space="preserve">Капітальний ремонт приміщень кухні у дошкільному навчальному закладі «Веселка» в 
с. Муроване Мурованської сільської ради ОТГ Пустомитівського району Львівської області	 </t>
  </si>
  <si>
    <t>Придбання обладнання для дитячої групи у дошкільний навчальний заклад с. Ямпіль Мурованської сільської ради ОТГ Пустомитівського району Львівської області.</t>
  </si>
  <si>
    <t>Капітальний ремонт приміщень будівлі ДНЗ с. Ямпіль Мурованської сільської ради ОТГ Пустомитівського району Львівської області</t>
  </si>
  <si>
    <t xml:space="preserve"> Реконструкція лінії вуличного освітлення по вул. Польова, вул. Садова, вул. Широка, вул. Жовтнева в с. Ямпіль Мурованської сільської ради ОТГ Пустомитівського району Львівської області  </t>
  </si>
  <si>
    <t>Капітальний ремонт спортивного майданчика у с. Миклашів Пустомитівського району Львівської області</t>
  </si>
  <si>
    <t>Придбання обладнання для класу робототехніки у Чорнушовицький навчально-виховний комплекс  «Загальноосвітній навчальний заклад I-II ступенів – дошкільний навчальний заклад» Пустомитівського району Львівської області</t>
  </si>
  <si>
    <t>Придбання обладнання для лінгафонного кабінету у Підберізцівський навчально-виховний комплекс  «Загальноосвітній навчальний заклад I-III ступенів – дошкільний навчальний заклад» Пустомитівського району Львівської області</t>
  </si>
  <si>
    <t>Капітальний ремонт спальні та благоустрою території ДНЗ с. Підгірне Пустомитівського району Львівської області</t>
  </si>
  <si>
    <t>Капітальний ремонт спортивного майданчика у с. Підберізці Пустомитівського району Львівської області</t>
  </si>
  <si>
    <t xml:space="preserve">Капітальний ремонт спортивного майданчика у 
с. Підгірне Пустомитівського району Львівської області </t>
  </si>
  <si>
    <t>Капітальний ремонт опорядження фасаду та системи опалення для забезпечення енергозбереження народного дому в с. Підберізці Пустомитівського району Львівської області</t>
  </si>
  <si>
    <t>Капітальний ремонт свердловини та водопровідної системи в Чижиківській ЗОШ I-III ст.  по вул. Шевченка, 1 с. Чижиків Пустомитівського району Львівської області</t>
  </si>
  <si>
    <t>Капітальний ремонт фасаду з використанням енергозберігаючих технологій у ДНЗ с. Чижиків по вул Озерна 23, Пустомитівського району Львівської області</t>
  </si>
  <si>
    <t>Капітальний ремонт благоустрою території по вул. Шевченка в с. Миклашів Пустомитівського району Львівської області</t>
  </si>
  <si>
    <t>Сільська бібліотека – сучасний формат (придбання обладнання для модернізації бібліотеки в с. Чорнушовичі Підберізцівської сільської ради)</t>
  </si>
  <si>
    <t>Капітальний ремонт спортивного залу в Миклашівському НВК «ЗНЗ І-ІІІ ступенів - ДНЗ» Пустомитівського району Львівської області</t>
  </si>
  <si>
    <t>Заміна віконних та дверних блоків з використанням енергозберігаючих технологій у Підберізцівському НВК «Загальноосвітній навчальний заклад I-III ступенів – ДНЗ» Пустомитівського району Львівської області (капітальний ремонт)</t>
  </si>
  <si>
    <t xml:space="preserve">Придбання обладнання для Народного дому 
с. Чижиків по вул. Шевченка, 41  Пустомитівського району Львівської області </t>
  </si>
  <si>
    <t>Капітальний ремонт благоустрою дитячого майданчика у с. Тарасівка Пустомитівського району Львівської області</t>
  </si>
  <si>
    <t>Капітальний ремонт благоустрою дитячого майданчика у с. Чорнушовичі Пустомитівського району Львівської області</t>
  </si>
  <si>
    <t>Капітальний ремонт фасаду будівлі ФАПу з використанням енергозберігаючих технологій у с. Підберізці Пустомитівського району Львівської області</t>
  </si>
  <si>
    <t>Капітальний ремонт кімнати медицини в будівлі народного дому с. Тарасівка Пустомитівського району Львівської області</t>
  </si>
  <si>
    <t>Закупівля обладнання та інвентарю для їдальні Зубрянського закладу загальної середньої освіти І-ІІІ ступенів Солонківської сільської ради у селі Зубра Пустомитівського району Львівської області</t>
  </si>
  <si>
    <t>Капітальний ремонт гідроізоляції, водовідведення та відмостки амбулаторії загальної практики сімейної медицини в с. Липники Пустомитівського району Львівської області</t>
  </si>
  <si>
    <t xml:space="preserve"> Придбання інформаційно-комунікаційного обладнання для бібліотек Солонківської сільської ради Пустомитівського району Львівської області </t>
  </si>
  <si>
    <t>Придбання світлового обладнання для Народного дому с. Солонка Пустомитівського району Львівської області</t>
  </si>
  <si>
    <t xml:space="preserve">Закупівля спортивного інвентарю для Комунального закладу Солонківська дитяча юнацька спортивна школа   </t>
  </si>
  <si>
    <t>Закупівля та встановлення елементів для облаштування дитячих та спортивних майданчиків на території Солонківської сільської ради Пустомитівського району Львівської області</t>
  </si>
  <si>
    <t>Благоустрій скверу (нове будівництво) в селі Раковець по вул. Центральна Пустомитівського району Львівської області (1 черга будівництва)</t>
  </si>
  <si>
    <t>Закупівля і встановлення знаків та інших елементів благоустрою на території Солонківської сільської ради</t>
  </si>
  <si>
    <t>Реконструкція відпочинкової зони по вул. Зоряна  в с. Малечковичі Пустомитівського району Львівської області</t>
  </si>
  <si>
    <t xml:space="preserve"> Капітальний ремонт пішохідного покриття по вул. Шевченка від буд. № 38 до буд. № 42 в с. Поршна Пустомитівського району Львівської області </t>
  </si>
  <si>
    <t>Ініціативна група мешканців с. Поршна</t>
  </si>
  <si>
    <t>Капітальний ремонт благоустрою громадського простору по вул.Довженка в с. Липники Пустомитіського району Львівської області</t>
  </si>
  <si>
    <t>Ініціативна група мешканців с. Липники</t>
  </si>
  <si>
    <t>Капітальний ремонт стелі Дошкільного навчального закладу с.Солонка Пустомитівського району Львівської області</t>
  </si>
  <si>
    <t xml:space="preserve"> Реконструкція лінії вуличного освітлення в 
с. Солонка вул. Наварійська Пустомитівського району Львівської області </t>
  </si>
  <si>
    <t>Реконструкція лінії 0,4 кВ від ТП-130 (монтаж лінії вуличного освітлення) в с. Солонка Пустомитівського району Львівської області</t>
  </si>
  <si>
    <t xml:space="preserve"> Реконструкція лінії 0,4кВ (монтаж лінії вуличного освітлення) по вул. Берегівська в с. Підсадки Пустомитівського району Львівської області </t>
  </si>
  <si>
    <t>Реконструкція лінії 0,4кВ (монтаж лінії вуличного освітлення) по вул. Затишна - вул. Козацька в с.Поршна Пустомитівського району Львівської області</t>
  </si>
  <si>
    <t>Ініціативна група мешканців с.Поршна</t>
  </si>
  <si>
    <t>Реконструкція лінії 0,4кВ (монтаж лінії вуличного освітлення) по вул. Лісова в с.Липники Пустомитівського району Львівської області</t>
  </si>
  <si>
    <t>Реконструкція лінії 0,4кВ (монтаж лінії вуличного освітлення) по вул.Поршнянська (до могили Героя Небесної сотні М.-О. Паньківа) в с. Липники Пустомитівського району Львівської області</t>
  </si>
  <si>
    <t xml:space="preserve"> Капітальний ремонт даху Поршнянської філії I-II ступенів - заклад дошкільної освіти опорного закладу загальної середньої освіти I-III ступенів ім. Героя України Миколи Паньківа Солонківської сільської ради </t>
  </si>
  <si>
    <t>Капітальний ремонт благоустрою території біля фігури Матері Божої по вул. Центральна в с.Солонка Пустомитівського району Львівської області</t>
  </si>
  <si>
    <t xml:space="preserve"> Капітальний ремонт пішохідної доріжки на ділянці від вул. Коцюбинського до вул.Долинна в с. Солонка Пустомитівського району Львівської області </t>
  </si>
  <si>
    <t>Щирецька селищна рада</t>
  </si>
  <si>
    <t>Придбання обладнання та встановлення інвентаря (одяг сцени і кріплення) для Народного дому в смт Щирець Пустомитівського району Львівської області</t>
  </si>
  <si>
    <t>Реконструкція вуличного освітлення Щирецької селищної ради в селі Попеляни (КТП-17) Пустомитівського району Львівської області</t>
  </si>
  <si>
    <t>с Попеляни</t>
  </si>
  <si>
    <t xml:space="preserve">Реконструкція лінії 0,4 кВ від КТП-10 КТП-548 (монтаж лінії вуличного освітлення) в с. Сороки Пустомитівського району Львівської області </t>
  </si>
  <si>
    <t>Заміна вікон на енергозберігаючі в Опорному закладі Щирецької ЗОШ № 1 І-ІІІ ступенів імені Героя України Богдана Ільківа Пустомитівського району Львівської області</t>
  </si>
  <si>
    <t>Капітальний ремонт котельні Соколівського НВК «ЗНЗ І-ІІ – ДНЗ» Щирецької селищної ради в с. Соколівка Пустомитівського району Львівської області</t>
  </si>
  <si>
    <t>Ініціативна група Куликівського НВК</t>
  </si>
  <si>
    <t xml:space="preserve">Капітальний ремонт будівлі Миколаївського НВК  по вулиці Зарічній 2 в с. Миколаїв Радехівського  району Львівської області. Заміна вікон  </t>
  </si>
  <si>
    <t>БФ «Миколаївський навчально – виховний комплекс»</t>
  </si>
  <si>
    <t>Відділ освіти Радехівської РДА</t>
  </si>
  <si>
    <t xml:space="preserve"> Капітальний ремонт будівлі ЗОШ І-ІІІ ст. с. Павлів по вулиці Джерельна, 4  в с. Павлів Радехівського району Львівської області. Заміна вікон та дверей</t>
  </si>
  <si>
    <t xml:space="preserve">Капітальний ремонт санвузлів  ЗОШ І-ІІІ ст. 
с. Корчин Радехівського району Львівської області </t>
  </si>
  <si>
    <t>Придбання обладнання для столярної та швейної майстерень з метою ліцензування і підготовки кваліфікованих робітників (столярів, електрогазозварників, штукатурів, швей) у Вузлівському опорному навчально-виховному комплексі «ЗОШ І-ІІІ ст.-ліцей», а також газонокосарку для обкошування шкільної території</t>
  </si>
  <si>
    <t>Придбання музичного обладнання та інвентаря в ЗОШ І-ІІ ст. села Розжалів  Радехівського району Львівської області ART платформа для формування творчості, комунікабельності та креативності</t>
  </si>
  <si>
    <t>Ініціативна група ЗОШ І-ІІ ст. с Розжалів</t>
  </si>
  <si>
    <t>Придбання  меблів для шкільної їдальні ЗОШ І-ІІІ ступеня  с. Новий Витків  Радехівського району Львівської області</t>
  </si>
  <si>
    <t>Капітальний ремонт будівлі Стоянівської ЗОШ І – ІІІ ст. по вулиці Стуса, 14 в с.Стоянів Радехівського району Львівської області. Заміна вікон.</t>
  </si>
  <si>
    <t>Придбання  медичного обладнання  для Нововитківської сільської лікарської амбулаторії загальної практики сімейної медицини Радехівського району Львівської області</t>
  </si>
  <si>
    <t xml:space="preserve"> Капітальний ремонт амбулаторії загальної практики сімейної медицини с. Корчин Радехівського району Львівської області </t>
  </si>
  <si>
    <t xml:space="preserve">Придбання автоматичного біохімічного аналізатора DS-161 для клініко-діагностичної лабораторії КНП «Радехівська ЦРЛ» по вулиці Львівська, 8 в м. Радехові Львівської області.  </t>
  </si>
  <si>
    <t xml:space="preserve">Придбання автоматичного гематологічного аналізатора та портативного аналізатора сечі в реанімаційне відділення  КНП « Радехівська ЦРЛ» по вулиці Львівська, 8 в м. Радехові Львівської області    </t>
  </si>
  <si>
    <t xml:space="preserve"> Капітальний ремонт приміщення Народного Дому с. Радванці Радехівського району Львівської області </t>
  </si>
  <si>
    <t>Корчинська сільська рада</t>
  </si>
  <si>
    <t>Ініціативна група НД с. Розжалів</t>
  </si>
  <si>
    <t>Ініціативна група с. Павлів</t>
  </si>
  <si>
    <t xml:space="preserve">Капітальний ремонт санвузлів Народного Дому 
с. Корчин Радехівського району Львівської області </t>
  </si>
  <si>
    <t>Сучасна бібліотека – центр впровадження технологій – закупівля ноутбуків, принтера, проектора для бібліотеки с. Корчин Радехівського району Львівської області</t>
  </si>
  <si>
    <t>відділ культури, туризму, національностей та релігій Радехівської РДА</t>
  </si>
  <si>
    <t>Ініціативна група Народного дому с. Куликів</t>
  </si>
  <si>
    <t>Придбання сценічного одягу для Народного дому в с. Полове Радехівського району Львівської області</t>
  </si>
  <si>
    <t>Придбання  стаціонарного обладнання оповіщення та вуличної звукофікації   c.Новий Витків  Радехівського району Львівської області  з метою виконання на території населеного пункту завдань цивільного захисту</t>
  </si>
  <si>
    <t>Придбання дитячого ігрового майданчика у селі Дмитрів по вулиці Шевченка Радехівського району Львівської області</t>
  </si>
  <si>
    <t>Дмитрівська сільська рада</t>
  </si>
  <si>
    <t>с Дмитрів</t>
  </si>
  <si>
    <t xml:space="preserve"> ГО</t>
  </si>
  <si>
    <t xml:space="preserve"> Капітальний ремонт будівлі ДНЗ с. Станин по вулиці Миру 76а в с. Станин Радехівського району Львівської області</t>
  </si>
  <si>
    <t>с Станин</t>
  </si>
  <si>
    <t xml:space="preserve"> Капітальний ремонт будівлі ДНЗ с. Корчин по вулиці Музикальна, 1 в с. Корчин Радехівського району Львівської області. Заміна дверей</t>
  </si>
  <si>
    <t xml:space="preserve"> Придбання дитячого ігрового майданчика для дошкільного навчального закладу с. Станин Радехівського району Львівської області </t>
  </si>
  <si>
    <t xml:space="preserve">Громадська організація </t>
  </si>
  <si>
    <t>Закупівля ігрового обладнання, оновлення ігрових майданчиків дошкільного навчального закладу села Вузлове Радехівського району Львівської області</t>
  </si>
  <si>
    <t xml:space="preserve"> Капітальний ремонт вуличного освітлення від КТП №18 по вул. Польова в с. Станин Радехівського району Львівської області </t>
  </si>
  <si>
    <t>Реконструкція зовнішніх електричних мереж вуличного освітлення від КТП №87 по вулиці Південній в селі Дмитрів Радехівського району Львівської області</t>
  </si>
  <si>
    <t xml:space="preserve"> Реконструкція зовнішніх електричних мереж вуличного освітлення по вулиці І. Набережного в селі Полове Радехівського району Львівської області </t>
  </si>
  <si>
    <t>Половецька сільська рада</t>
  </si>
  <si>
    <t xml:space="preserve"> Реконструкція зовнішніх електричних мереж вуличного освітлення по вулиці Б. Хмельницького та Т. Шевченка в селі Йосипівка Радехівського району Львівської області </t>
  </si>
  <si>
    <t>ГО «Павлів Європейський»</t>
  </si>
  <si>
    <t>Ініціативна група ЗОШ І-ІІ ст. с. Розжалів</t>
  </si>
  <si>
    <t>Ініціативна група "Усе найкраще - дітям"</t>
  </si>
  <si>
    <t xml:space="preserve"> Екологічна безпека - запорука здоров'я учнів (придбання LED - світильників для ЗОШ І-ІІІ ст. с. Корчин Радехівського району) </t>
  </si>
  <si>
    <t xml:space="preserve">Капітальний ремонт віконних заповнень спортзалу Вузлівського опорного навчально-виховного комплексу "Загальноосвітня школа І-ІІІ ступенів-ліцей" в с. Вузлове Радехівського району Львівської області </t>
  </si>
  <si>
    <t>Придбання  спортивних тренажерів та пневматичних гвинтівок для ЗОШ І-ІІІ ступеня с.  Новий Витків Радехівського району Львівської області</t>
  </si>
  <si>
    <t xml:space="preserve">Ініціативна група ЦРЛ </t>
  </si>
  <si>
    <t xml:space="preserve">Придбання обладнання і устаткування для звукотехнічного та світлового забезпечення Народного дому с. Куликів вулиця Зелена, 2  Радехівського району Львівської області </t>
  </si>
  <si>
    <t xml:space="preserve">Капітальний ремонт будівлі Народного дому с. Вузлове по вулиці Львівській 14 "а" в. с. Вузлове Радехівського району Львівської області </t>
  </si>
  <si>
    <t>Придбання спортивного та ігрового інвентарю для проведення дозвілля та активного відпочинку дітей та молодів с. Поздимир Радехівського району Львівської області</t>
  </si>
  <si>
    <t>Облаштування місця для проведення культурно-масових заходів під відкритим небом «Літня сцена» в селі Поздимир Радехівського району Львівської області</t>
  </si>
  <si>
    <t xml:space="preserve">Капітальний ремонт будівлі Народного дому с. Павлів по проспекту Юності, 6 "б" в с. Павлів Радехівського району Львівської області. Заміна вікон та дверей  </t>
  </si>
  <si>
    <t xml:space="preserve">Створення сучасного осередку навчально - пізнавальної роботи шляхом придбання обладнання обладнання та інвентрарю для кабінету історії та георгафії Куликівського НВК по вул. Зеленій, 2 в с. Куликів Радехівського району Львівської області </t>
  </si>
  <si>
    <t>Лопатинська ОТГ</t>
  </si>
  <si>
    <t>Радехівська ОТГ</t>
  </si>
  <si>
    <t>Березівська ШОЗ І-ІІІ ст.</t>
  </si>
  <si>
    <t xml:space="preserve"> Капітальний ремонт будівлі опорного закладу «Лопатинська загальноосвітня школа І-ІІІ ступенів навчання» Радехівської районної ради по вулиці Центральна, 23 в смт. Лопатин Радехівського району Львівської області. Заміна вікон </t>
  </si>
  <si>
    <t>Придбання комп’ютерної техніки для ЗОШ І-ІІІ ст. с. Березівка по вулиці Центральна, 18 в с. Березівка Радехівського району Львівської області</t>
  </si>
  <si>
    <t xml:space="preserve">  Капітальний ремонт будівлі ЗОШ І-ІІ ст. с. Нивиці по вул. Шевченка 3, в с. Нивиці Радехівського району Львівської області. Заміна вікон та дверей  </t>
  </si>
  <si>
    <t xml:space="preserve">Придбання музичної апаратури для  ЗОШ І-ІІ ст.
с. Нивиці Радехівського району Львівської області  </t>
  </si>
  <si>
    <t>Ініціативна група ЗОШ І-ІІ ст. с. Нивиці</t>
  </si>
  <si>
    <t>Капітальний ремонт приміщення бібліотеки по вул. Шевченка 1, в с. Нивиці Радехівського району Львівської області</t>
  </si>
  <si>
    <t>Ініціативна група с.Нивиці</t>
  </si>
  <si>
    <t xml:space="preserve"> Капітальний ремон будівлі Лопатинської дитячої музичної школи смт. Лопатин Радехівського району Львівської області. Заміна вікон та дверей</t>
  </si>
  <si>
    <t xml:space="preserve"> Реконструкція даху Народного дому в с.Трійця Радехівського району Львівської області </t>
  </si>
  <si>
    <t>Ініціативна група с.Трійця</t>
  </si>
  <si>
    <t>с Трійця</t>
  </si>
  <si>
    <t>Ініціативна група закладу</t>
  </si>
  <si>
    <t>Ініціативна група Березівської ЗОШ І-ІІІ ст.</t>
  </si>
  <si>
    <t>Ініціативна група села Хмільно</t>
  </si>
  <si>
    <t>Ініціативна група села Руденко</t>
  </si>
  <si>
    <t>відділ культури</t>
  </si>
  <si>
    <t xml:space="preserve"> Капітальний ремонт будівлі Народного дому с. Хмільно по вул. Центральна,29 в с. Хмільно Радехівського району Львівської області. Заміна вікон та дверей. </t>
  </si>
  <si>
    <t>Придбання теплогенератора та комплектуючих до нього з метою обігріву Народного дому с. Хмільно по вул. Центральна, 29 в с. Хмільно Радехівського району Львівської області</t>
  </si>
  <si>
    <t xml:space="preserve">Капітальний ремонт  Народного дому с. Руденко по вулиці Б. Хмельницького 64  Радехівського району Львівської області. Заміна вікон та дверей </t>
  </si>
  <si>
    <t>Капітальний ремонт будівлі Кривецького НВК  по вулиці Першотравневій, 7 в с. Криве Радехівського району Львівської області. 
Заміна вікон</t>
  </si>
  <si>
    <t xml:space="preserve">  Придбання обладнання з метою впровадження  інформаційно-комунікаційних технологій у навчально-виховний процес Немилівського НВК Радехівського району Львівської області</t>
  </si>
  <si>
    <t xml:space="preserve"> Капітальний ремонт будівлі Немилівського НВК по вулиці Центральній, 36 в с. Немилів Радехівського району Львівської області. Заміна вікон та дверей </t>
  </si>
  <si>
    <t xml:space="preserve"> Капітальний ремонт будівлі Синьківського НВК по вулиці Центральній, 10 в с. Синьків Радехівського району Львівської області. Заміна вікон</t>
  </si>
  <si>
    <t>Придбання обладнання з метою розгалуження мережі Інтернет в класних приміщення та кабінетах Синьківського НВК Радехівської ОТГ Львівської області</t>
  </si>
  <si>
    <t>с Пиратин</t>
  </si>
  <si>
    <t xml:space="preserve"> Капітальний ремонт покрівлі будівлі спортзалу Бишівської ЗОШ І-ІІІ ст. по вулиці Гостинна, 57 в с. Бишів Радехівського району Львівської області  </t>
  </si>
  <si>
    <t xml:space="preserve"> Придбання дитячого ігрового майданчика для дошкільного навчального закладу с. Сушно Радехівського району Львівської області </t>
  </si>
  <si>
    <t>Відділ культури, туризму, національностей та релігій</t>
  </si>
  <si>
    <t xml:space="preserve">Придбання обладнання та інвентарю для забезпечення  комфортних умов користувачам бібліотеки с. Торки Радехівської ОТГ    </t>
  </si>
  <si>
    <t>Капітальний ремонт покрівлі будівлі  Народного дому в с. Ордів по вулиці Б.Хмельницького, 27 
с. Ордів  Радехівського району Львівської області</t>
  </si>
  <si>
    <t>с Ордів</t>
  </si>
  <si>
    <t>Ініціативна група села Монастирок-Оглядівський</t>
  </si>
  <si>
    <t>с Монастирок-Оглядівський</t>
  </si>
  <si>
    <t xml:space="preserve"> Впровадження сучасних інформаційних технологій у бібліотеці с. Немилів. Придбання обладнання та інвентарю </t>
  </si>
  <si>
    <t xml:space="preserve">Закупівля меблів для народного дому с. Оглядів Радехівської ОТГ </t>
  </si>
  <si>
    <t xml:space="preserve">Придбання музичного інвентарю та вбрання сцени  Народного дому в с. Сушно по вул. Шевченка, 2 Радехівського району Львівської області </t>
  </si>
  <si>
    <t>с Забава</t>
  </si>
  <si>
    <t xml:space="preserve"> Капітальний ремонт покрівлі  будівлі Народного дому с. Бишів  по вулиці Гостинна, 72 в с. Бишів Радехівського району Львівської області </t>
  </si>
  <si>
    <t xml:space="preserve">Придбання комп’ютерного обладнання для бібліотеки с.Криве Радехівської міської ОТГ </t>
  </si>
  <si>
    <t xml:space="preserve"> Капітальний ремонт будівлі Народного дому 
с. Мукані по вулиці Садова,43 в с. Мукані Радехівського району Львівської області </t>
  </si>
  <si>
    <t>с Мукані</t>
  </si>
  <si>
    <t xml:space="preserve"> Капітальний ремонт будівлі Народного дому села Середпільці по вулиці Підлісна, 2 в селі Середпільці Радехівського району Львівської області </t>
  </si>
  <si>
    <t xml:space="preserve"> Придбання дитячого ігрового майданчика у 
с. Сабанівка по вулиці Широка Радехівської міської об’єднаної територіальної громади </t>
  </si>
  <si>
    <t>Ініціативна група села Сабанівка</t>
  </si>
  <si>
    <t>с Сабанівка</t>
  </si>
  <si>
    <t xml:space="preserve">Капітальний ремонт будівлі їдальні опорного закладу "Радехівська загальноосвітня школа І-ІІІ ступенів навчання №1" Радехівської районної ради по вулиці Шептицького, 4 в м. Радехові Львівської області  </t>
  </si>
  <si>
    <t xml:space="preserve">Ініціативна група КНП "«Радехівська ЦРЛ" </t>
  </si>
  <si>
    <t xml:space="preserve"> Створення інтелектуального мультимедійного центру "Молодіжна спільнота громади в бібліотеці" - придбання обладнання та інвентарю для абонементу Радехівської бібліотеки </t>
  </si>
  <si>
    <t xml:space="preserve"> Капітальний ремонт електроосвітлення в ДНЗ № 3 м. Радехів по вулиці Сонячна,10 "А" в м. Радехів Львівської області </t>
  </si>
  <si>
    <t xml:space="preserve"> Придбання комп'ютерного обладнання та оргтехніки з метою впровадження інформаційно-комунікаційних технологій у освітній процес загальноосвітньої школи І-ІІІ ст. с. Тетевчиці </t>
  </si>
  <si>
    <t xml:space="preserve">Капітальний ремонт будівлі Пиратинського НВК «Загальноосвітня школа І-ІІ ступенів- дошкільний навчальний заклад» по  вулиці  І. Франка, 60  в с. Пиратин Радехівського  району Львівської  області. Заміна вікон та дверей  </t>
  </si>
  <si>
    <t xml:space="preserve">Капітальний ремонт будівлі Радехівської спеціалізованої середньої школи з поглибленим вивченням іноземної мови по вулиці Паркова, 2 в м. Радехові Львівської області. Заміна вікон </t>
  </si>
  <si>
    <t xml:space="preserve"> Електронне здоров’я. Придбання комп’ютерної техніки для КНП "Радехівська ЦРЛ"  </t>
  </si>
  <si>
    <t xml:space="preserve">Придбання спортивно-ігрового обладнання для облаштування стадіону по вулиці Весела в с. Тетевчиці Радехівського району Львівської області </t>
  </si>
  <si>
    <t xml:space="preserve">Капітальний  ремонт будівлі  Середпільцівського  НВК по  вулиці  Підлісна, 4  "б" в с. Середпільці  Радехівського  району  Львівської  області. Заміна  вікон  та  дверей </t>
  </si>
  <si>
    <t>ГО "Агенція розвитку Бишівської сільської ради"</t>
  </si>
  <si>
    <t xml:space="preserve">Придбання комп'ютерного та проекційного обладнання для Народного дому села Тетевчиці Радехівського району Львівської області </t>
  </si>
  <si>
    <t xml:space="preserve">Організація розвитково-ігрового простору для дітей по вулиці Першотравневій, 8 в селі Криве Радехівського району Львівської області   </t>
  </si>
  <si>
    <t>Капітальний ремонт будівлі ДНЗ с. Бишів по вулиці Гостинна, 80 в с.Бишів  Радехівського району Львівської області</t>
  </si>
  <si>
    <t xml:space="preserve">Ініціативна група Народного Дому село Ордів </t>
  </si>
  <si>
    <t>Ініціативна група села Оглядів</t>
  </si>
  <si>
    <t>Відділ культури, туризму, національностей та релігій Радехівської РДА</t>
  </si>
  <si>
    <t>Ініціативна група Народного дому с. Немилова</t>
  </si>
  <si>
    <t>Ініціативна група Народного дому села Забава</t>
  </si>
  <si>
    <t>Ініціативна група Народного Дому села Бишів</t>
  </si>
  <si>
    <t>Ініціативна група громади</t>
  </si>
  <si>
    <t>Ініціативна група ДНЗ №3 м. Радехів</t>
  </si>
  <si>
    <t>ініціативна група ДНЗ село Бишів</t>
  </si>
  <si>
    <t xml:space="preserve"> Капітальний ремонт будівлі Народного дому с. Забава по вул. Зелена, 15 в с. Забава  Радехівського району Львівської області. Заміна вікон та дверей</t>
  </si>
  <si>
    <t xml:space="preserve">Капітальний ремонт будівлі Народного дому в с. Немилів Радехівського ОТГ, Львівської обл, який знаходиться по вул. Центральній 36. Заміна вікон та дверей </t>
  </si>
  <si>
    <t xml:space="preserve">Капітальний ремонт головного входу будівлі Народного дому по площі В. Стуса,3 в м. Радехові Львівська область </t>
  </si>
  <si>
    <t xml:space="preserve">Сільська бібліотека – інформаційний центр розвитку місцевої громади (Придбання комп’ютерної техніки для  бібліотеки с. Оглядів Радехівсько ОТГ) </t>
  </si>
  <si>
    <t>Капітальний ремонт будівлі Народного дому с. Монастирок-Оглядівський по вулиці Діброва буд. 1 с. Монастирок-Оглядівський Львівської області. Заміна вікон та дверей</t>
  </si>
  <si>
    <t>Ініціативні групи громади</t>
  </si>
  <si>
    <t xml:space="preserve"> Капітальний ремонт будівлі Народного дому с. Завидче по вулиці Центральна, 101 в с. Завидче Радехівського району Львівської області. Заміна вікон та дверей </t>
  </si>
  <si>
    <t>Придбання  обладнання та інвентаря в Народний дім села Розжалів Радехівського району Львівської області Інтерактивний центр села</t>
  </si>
  <si>
    <t xml:space="preserve">Капітальний ремонт коридору хірургічного відділення КНП «Радехівська ЦРЛ» по вулиці Львівська, 8 в м. Радехові Львівської області  </t>
  </si>
  <si>
    <t xml:space="preserve">Придбання апарату екстракорпоральної ударно-хвильової терапії для комунального некомерційного підприємства "Лопатинська районна лікарня" Радехівської районної ради Львівської області  </t>
  </si>
  <si>
    <t>Капітальний ремонт пологового відділення КНП Радехівська ЦРЛ по вулиці Львівська, 8 в м. Радехові  Львівської області. Заміна дверей</t>
  </si>
  <si>
    <t xml:space="preserve">Капітальний ремонт будівлі спортзалу ЗОШ І-ІІ ст. с. Розжалів по вулиці Садова, 20 в с. Розжалів Радехівського району Львівської області. Заміна вікон. </t>
  </si>
  <si>
    <t>Придбання обладнання та інвентарю для Дубрівської  СЗШ І-ІІ ступенів Самбірського району Львівської області</t>
  </si>
  <si>
    <t>Ініціативна група с.Дубрівка</t>
  </si>
  <si>
    <t>Капітальний ремонт Хлопчицької середньої загальноосвітньої школи І-ІІІ ступенів Самбірського району Львівської області (заміна вікон на енергозберігаючі)</t>
  </si>
  <si>
    <t>Ініціативна група Хлопчицької СЗШ І-ІІІ ступенів</t>
  </si>
  <si>
    <t>Капітальний ремонт Новосілківського навчально-виховного комплексу «Середня загальноосвітня школа I-III ступенів – дошкільний навчальний заклад» Самбірського району Львівської  області (заміна вікон та дверей на енергозберігаючі)</t>
  </si>
  <si>
    <t>Ініціативна група села Новосілки-Гостинні</t>
  </si>
  <si>
    <t>с Новосілки-Гостинні</t>
  </si>
  <si>
    <t xml:space="preserve"> Придбання обладнання для Никловицької СЗШ І ступенів с. Никловичі Самбірського району</t>
  </si>
  <si>
    <t>Придбання обладнання та інвентарю для Нагірненської СЗШ І-ІІІ ступенів в с. Нагірне Самбірського району Львівської області</t>
  </si>
  <si>
    <t>Капітальний ремонт Кульчицького НВК (утеплення фасаду) в селі Кульчиці Самбірського району львівської області</t>
  </si>
  <si>
    <t xml:space="preserve">Капітальний ремонт школи-гімназії 
с. Михайлевичі Самбірського району Львівської області (заміна дверей на металопластикові)  </t>
  </si>
  <si>
    <t xml:space="preserve"> Придбання обладнання для Вощанцівського НВК СЗШ І-ІІ ст. - ДНЗ Самбірського району Львівської області</t>
  </si>
  <si>
    <t xml:space="preserve"> Реконструкція приміщення амбулаторії загальної практики сімейної медицини в селі Ралівка Самбірського району Львівської області</t>
  </si>
  <si>
    <t>Ініціативна група Самбірської районної лікарні</t>
  </si>
  <si>
    <t xml:space="preserve"> Придбання музичної апаратури у Народний дім с.Ваньовичі Самбірського району</t>
  </si>
  <si>
    <t xml:space="preserve">Капітальний ремонт Народного дому с. Никловичі Самбірського району Львівської області  </t>
  </si>
  <si>
    <t>Капітальний ремонт приміщення народного дому в селі Нагірне Самбірського району Львівської області</t>
  </si>
  <si>
    <t xml:space="preserve">Придбання та встановлення дитячого майданчика на території  Кульчицької сільської ради Самбірського району Львівської області </t>
  </si>
  <si>
    <t xml:space="preserve">Встановлення дитячого ігрового майданчика в с. Роздільне Самбірського району Львівської області (будівництво) </t>
  </si>
  <si>
    <t xml:space="preserve">Роздільненська сільська рада </t>
  </si>
  <si>
    <t>с Роздільне</t>
  </si>
  <si>
    <t>Придбання та встановлення дитячих майданчиків на території Ралівської сільської ради Самбірського району Львівської області</t>
  </si>
  <si>
    <t>Придбання контейнерів для вивезення твердих побутових відходів з території села Ралівка Самбірського району Львівської області</t>
  </si>
  <si>
    <t>Реконструкція трибуни у спортивний павільйон на території стадіону в селі Нагірне Самбірського району Львівської області (ІІ черга)</t>
  </si>
  <si>
    <t>Придбання обладнання та інвентаря для діяльності гуртків Самбірського районного Центру позашкільної освіти відділу освіти Самбірської РДА</t>
  </si>
  <si>
    <t>Придбання та встановлення дитячого спортивно-ігрового майданчика в с. Новосілки-Гостинні по вул. Головна, 72, Самбірського району Львівської області</t>
  </si>
  <si>
    <t>Придбання дитячого ігрового майданчика в закладі дошкільної освіти дитячого садка с. Хлопчиці за адресою: вул. Весела, 50, Самбірського району, Львівської області</t>
  </si>
  <si>
    <t>Реконструкція вуличного освітлення вулиць Поповича-Галицька в селі Задністря Самбірського району Львівської області</t>
  </si>
  <si>
    <t xml:space="preserve">Реконструкція вуличного освітлення вулиць: Поливки, Коваля в селі Кульчиці Самбірського району Львівської області (ІІІ етап) </t>
  </si>
  <si>
    <t>Реконструкція вуличного освітлення вулиць Володимира Великого - Нова в селі Ралівка Самбірського району Львівської області</t>
  </si>
  <si>
    <t>Реконструкція вуличного освітлення вулиць с. Вощанці та с. Канафости  Самбірського району Львівської області</t>
  </si>
  <si>
    <t>Реконструкція вуличного освітлення по вул. Зелена в селі Хлопчиці Самбірського району Львівської області</t>
  </si>
  <si>
    <t>Реконструкція вуличного освітлення вул. Садова в селі Новосілки-Гостинні Самбірського району Львівської області</t>
  </si>
  <si>
    <t>Ініціативна група Нагірненської СЗШ</t>
  </si>
  <si>
    <t xml:space="preserve">Реконструкція паливної II етап Самбірській районній лікарні «Хоспіс» с. Сіде Самбірського району Львівської області </t>
  </si>
  <si>
    <t xml:space="preserve">Ініціативна група с. Хлопчиці </t>
  </si>
  <si>
    <t xml:space="preserve"> ГО "Агенція розвитку сіл Вощанцівської сільської ради"</t>
  </si>
  <si>
    <t xml:space="preserve">Придбання сонячної мережевої електростанції для Спортивно-туристичного оздоровчого комплексу "Прикарпаття": вул. Лісна 53, с. Сприня Самбірського району Львівської області </t>
  </si>
  <si>
    <t>Реконструкція вуличного освітлення по вулиці Самбірській в селі Сіде Самбірського району Львівської області</t>
  </si>
  <si>
    <t xml:space="preserve">Придбання обладнання для дошкільного навчального закладу "Сонечко" в селі Ралівка Самбірського району Львівської області </t>
  </si>
  <si>
    <t xml:space="preserve">Благоустрій території між спортивним майданчиком із штучним покриттям та фігурою Матері Божої по вул. І. Франка в селі Ралівка Самбірського району Львівської області </t>
  </si>
  <si>
    <t xml:space="preserve">Капітальний ремонт річкового пішохідного моста в с. Задністря Самбірського району Львівської області </t>
  </si>
  <si>
    <t xml:space="preserve">Капітальний ремонт фасадів Містковицької СЗШ I-II ст. на вул. Садова, 31 в с. Містковичі Самбірського району Львівської області </t>
  </si>
  <si>
    <t xml:space="preserve">Капітальний ремонт Корницької СЗШ I-II ст. на вул. Шкільна,1 в с. Корничі Самбірського району Львівської області  </t>
  </si>
  <si>
    <t xml:space="preserve"> Реконструкція системи опалення СЗШ І ст. в 
с. Лановичі Самбірського району Львівської області </t>
  </si>
  <si>
    <t xml:space="preserve">Бісковицька сільська рада </t>
  </si>
  <si>
    <t>Капітальний ремонт приміщення Бісковицької СЗШ І-ІІІ ступенів Бісковицької сільської ради Самбірського району Львівської області</t>
  </si>
  <si>
    <t>Капітальний ремонт приміщення амбулаторії в с.Бісковичі Самбірського району Львівської області</t>
  </si>
  <si>
    <t>Капітальний ремонт Народного дому с.Максимовичі Самбірського району Львівської області</t>
  </si>
  <si>
    <t>Капітальний ремонт даху Народного дому в с. Лановичі Самбірського району, Львівської області</t>
  </si>
  <si>
    <t xml:space="preserve"> Закупівля обладнання для дитячого дошкільного закладу с. Бісковичі Самбірського району Львівської області </t>
  </si>
  <si>
    <t xml:space="preserve"> Реконструкція системи вуличного освітлення по вул. Б. Хмельницького в селі Викоти Самбірського району Львівської області (частина 1) </t>
  </si>
  <si>
    <t xml:space="preserve">  Реконструкція вуличного освітлення с. П&amp;#39;яновичі Самбірського району Львівської області  </t>
  </si>
  <si>
    <t>Капітальний ремонт паливної системи із заміною твердопаливного котла в Народному домі в с.Черхава Самбірського району Львівської області</t>
  </si>
  <si>
    <t>Реконструкція вуличного освітлення вулиць: Л.Українки, І.Франка, Зелена в селі Вільшаник Самбірського району Львівської області</t>
  </si>
  <si>
    <t xml:space="preserve">Реконструкція вуличного освітлення вул. Центральна в с. Монастирець Самбірського району Львівської області   </t>
  </si>
  <si>
    <t>с Монастирець</t>
  </si>
  <si>
    <t>Капітальний ремонт Народного дому с. Садковичі Самбірського району Львівської області</t>
  </si>
  <si>
    <t>с Садковичі</t>
  </si>
  <si>
    <t>Капітальний ремонт Народного дому с. Міжгайці Самбірського району Львівської області</t>
  </si>
  <si>
    <t>с Міжгайці</t>
  </si>
  <si>
    <t xml:space="preserve">Будівництво дитячого ігрового майданчика 
с. Баранівці Самбірського району Львівської області  </t>
  </si>
  <si>
    <t>с Баранівці</t>
  </si>
  <si>
    <t>Будівництво дитячого ігрового майданчика с. Берестяни Самбірського району Львівської області</t>
  </si>
  <si>
    <t>Будівництво  дитячого ігрового майданчика с. Верхівці Самбірського району Львівської області</t>
  </si>
  <si>
    <t>ГО «Агенство регіонального розвитку сіл Воле-Баранецької сільської ради»</t>
  </si>
  <si>
    <t>Реконструкція будівлі Народного дому в с.Сусідовичі Воютицької сільської ради Самбірського району  Львівської області</t>
  </si>
  <si>
    <t>Капітальний ремонт вуличного освітлення (з використанням енергозберігаючих ламп) в с.Биличі Воютицької сільської ради Самбірського району  Львівської області</t>
  </si>
  <si>
    <t>Воютицька сільська  рада</t>
  </si>
  <si>
    <t>Капітальний ремонт вуличного освітлення (з використанням енергозберігаючих ламп) в с.Заріччя Воютицької сільської ради Самбірського району  Львівської області</t>
  </si>
  <si>
    <t>Воютицька  сільська рада</t>
  </si>
  <si>
    <t>Капітальний ремонт вуличного освітлення (з використанням енергозберігаючих ламп) в с.Надиби Воютицької сільської ради Самбірського району Львівської області</t>
  </si>
  <si>
    <t>Капітальний ремонт вуличного освітлення (з використанням енергозберігаючих ламп) в с.Ракова Воютицької сільської ради Самбірського району Львівської області</t>
  </si>
  <si>
    <t>Капітальний ремонт вуличного освітлення (з використанням енергозберігаючих ламп) в с.Букова Воютицької сільської ради Самбірського району Львівської області</t>
  </si>
  <si>
    <t xml:space="preserve"> Капітальний ремонт вуличного освітлення (з використанням енергозберігаючих ламп) в с. Язи Воютицької сільської ради Самбірського району Львівської області </t>
  </si>
  <si>
    <t>с Язи</t>
  </si>
  <si>
    <t xml:space="preserve"> Капітальний ремонт вуличного освітлення (з використанням енергозберігаючих ламп) в с. Сусідовичі  Воютицької сільської ради Самбірського району Львівської області </t>
  </si>
  <si>
    <t xml:space="preserve">Дублянська селищна рада </t>
  </si>
  <si>
    <t>с Залужани</t>
  </si>
  <si>
    <t xml:space="preserve">  Забезпечення матеріально-технічної спроможності КНП «Дублянська АЗПСМ» в смт. Дубляни Самбірського району Львівської області (придбання обладнання) </t>
  </si>
  <si>
    <t>Ініціативна група амбулаторії</t>
  </si>
  <si>
    <t xml:space="preserve">Капітальний ремонт стадіону в смт. Дубляни Самбірського району Львівської області </t>
  </si>
  <si>
    <t>с Велика Озимина</t>
  </si>
  <si>
    <t xml:space="preserve"> Капітальний ремонт автобусної зупинки в смт. Дубляни  Самбірського району Львівської області</t>
  </si>
  <si>
    <t xml:space="preserve"> Реконструкція (впровадження енергозберігаючих технологій) вуличного освітлення села Мала Озимина Дублянської селищної ради Самбірського району  Львівської області вул. Сонячна, вул. В. Федика ) Коригування</t>
  </si>
  <si>
    <t>Дублянська селищна рада</t>
  </si>
  <si>
    <t>с Мала Озимина</t>
  </si>
  <si>
    <t xml:space="preserve">Капітальний ремонт приміщення кухні у закладі дошкільної освіти «Ранок» на вул. Молодіжна, 7 смт.Дубляни Самбірського району  Львівської області </t>
  </si>
  <si>
    <t xml:space="preserve">Капітальний ремонт  моста через р. Веретено по вул. Шевченка в смт. Дубляни  Самбірського району Львівської області </t>
  </si>
  <si>
    <t xml:space="preserve">Капітальний ремонт фасаду фельдшерсько-акушерського пункту  в с. Залужани   по вул. Шевченка, 7 Самбірського району Львівської області </t>
  </si>
  <si>
    <t>Капітальний ремонт Народного дому в с. Чернихів  Самбірського району Львівської області</t>
  </si>
  <si>
    <t>с Чернихів</t>
  </si>
  <si>
    <t xml:space="preserve">Придбання музичного обладнання для Народного дому с. Луки Самбірського району Львівської області  </t>
  </si>
  <si>
    <t>Виконання робіт з облаштування   дитячого майданчика в с. Купновичі Самбірського району Львівської області (капітальний ремонт)</t>
  </si>
  <si>
    <t>с Нижнє</t>
  </si>
  <si>
    <t>с Загір'я</t>
  </si>
  <si>
    <t xml:space="preserve">Капітальний ремонт фасаду Народного дому в с. Купновичі  Самбірського району Львівської області </t>
  </si>
  <si>
    <t xml:space="preserve"> Виконання робіт з облаштування  дитячого майданчика в с. Нижнє Самбірського району Львівської області (капітальний ремонт)</t>
  </si>
  <si>
    <t xml:space="preserve">Капітальний ремонт роздягалень футбольного стадіону по вул. Шевченка, 87 а у с. Загір’я Самбірського району Львівської області  </t>
  </si>
  <si>
    <t>Виконання робіт з облаштування  дитячого майданчика в с.Чернихів  Самбірського району Львівської області (капітальний ремонт)</t>
  </si>
  <si>
    <t xml:space="preserve">Реконструкція вуличного освітлення по вул.Тиха, вул. Нова, вул.Підлісна, вул. Городенцева, вул. Перемоги в с. Луки  Самбірського району Львівської області </t>
  </si>
  <si>
    <t>Реконструкція  вуличного освітлення (з використанням енергозберігаючих ламп) в с. Велика Озимина Дублянської селищної ради Самбірського району  Львівської області</t>
  </si>
  <si>
    <t>Придбання мультимедійного обладнання для закладів загальної середньої освіти Рудківської міської ради Самбірського району Львівської області</t>
  </si>
  <si>
    <t>с Підгайчики</t>
  </si>
  <si>
    <t>Капітальний ремонт внутрішніх приміщень Чайковицького НВК (СЗШ І-ІІІ ст. - ДНЗ) в селі Чайковичі Самбірського району Львівської області</t>
  </si>
  <si>
    <t>Капітальний ремонт Народного дому у с. Підгайчики Самбірського району Львівської області</t>
  </si>
  <si>
    <t>Капітальний ремонт (заміна вікон і дверей на енергозберігаючі) будівлі Народного дому в с. Новий Острів Самбірського району Львівської області</t>
  </si>
  <si>
    <t>с Новий Острів</t>
  </si>
  <si>
    <t>Капітальний ремонт під’їзної дороги до будинку № 17а на вулиці Самбірській у м.Рудки Самбірського району Львівської області</t>
  </si>
  <si>
    <t>Придбання дитячих ігрових майданчиків для м. Рудки, вул. Садова, та с. Колбаєвичі, вул. Зелена, Самбірського району Львівської області</t>
  </si>
  <si>
    <t>Капітальний ремонт елементів благоустрою на площі Відродження у м. Рудки Самбірського району Львівської області</t>
  </si>
  <si>
    <t>Реконструкція вуличного освітлення вул. Центральна, Миру в с. Задністряни Самбірського району Львівської області</t>
  </si>
  <si>
    <t>с Задністряни</t>
  </si>
  <si>
    <t>Реконструкція вуличного освітлення вул. Нова в с. Підгайчики Самбірського району Львівської області</t>
  </si>
  <si>
    <t>Реконструкція вуличного освітлення вулиць Січових Стрільців, Св. Миколая, Вулінікова, Тиха в селі Чайковичі Самбірського району Львівської області</t>
  </si>
  <si>
    <t>Реконструкція вуличного освітлення вулиць Центральна, Сонячна, Зелена в с. Погірці Самбірського району Львівської області</t>
  </si>
  <si>
    <t xml:space="preserve">Капітальний ремонт фасаду та водостічної системи даху Конюшко-Тулиголівської СЗШ І-ІІ ст. в с. Конюшки-Тулиголівські Самбірського району Львівської області </t>
  </si>
  <si>
    <t xml:space="preserve"> Капітальний ремонт  системи опалення Чукв’янської СЗШ І-ІІІ ступенів в с. Чуква Самбірського району Львівської області </t>
  </si>
  <si>
    <t>Чукв'янська сільська рада</t>
  </si>
  <si>
    <t xml:space="preserve">Придбання обладнання та інвентаря для  закладу загальної середньої освіти с.Блажів Самбірського району Львівської області  </t>
  </si>
  <si>
    <t>с Блажів</t>
  </si>
  <si>
    <t>Капітальний ремонт підлоги актової зали  Народного дому в  селі Чуква  Самбірського району Львівської області.</t>
  </si>
  <si>
    <t>Чукв\'янська сільська рада</t>
  </si>
  <si>
    <t>Капітальний ремонт пам’ятного меморіалу бійцям УПА, які загинули у 1944 році та благоустрою території кладовища у селі Звір Самбірського району Львівської області</t>
  </si>
  <si>
    <t>с Звір</t>
  </si>
  <si>
    <t>Реконструкція вуличного освітлення у селі Чуква по вул.Самбірська, вул.Шкільна Самбірського району Львівської області</t>
  </si>
  <si>
    <t xml:space="preserve"> Реконструкція вуличного освітлення у селі Бережниця по вул. Вишнева Самбірського району Львівської області</t>
  </si>
  <si>
    <t>ГО "Агенція розвитку села Блажів"</t>
  </si>
  <si>
    <t>Придбання обладнання для підвищення ефективності використання інформаційно-комунікаційних технологій в освітньому процесі  Труханівської  ЗОШ І-ІІІ ст. Сколівської районної  ради Львівської області</t>
  </si>
  <si>
    <t>Придбання обладнання для підвищення ефективності використання ІКТ та вдосконалення технології кейс-уроків у навчальному процесі Сколівського ЗЗСО І-ІІІр №3 Сколівської районної ради Львівської області</t>
  </si>
  <si>
    <t xml:space="preserve">Капітальний ремонт електропроводки Підгородецької загальноосвітньої школи І-ІІІ ступенів Сколівської районної ради Львівської області (навчальний корпус № 2) </t>
  </si>
  <si>
    <t>Капітальний ремонт – утеплення фасаду Орівського закладу загальної середньої освіти І-ІІІ рівнів Сколівської районної ради Львівської області</t>
  </si>
  <si>
    <t>Капітальний ремонт приміщень Сколівської ЗОШ І-ІІІ ступенів (учительська, коридор та заміна підлоги, внутрішня вбиральня та заміна дверей, фасад) Сколівської районної ради Львівської області</t>
  </si>
  <si>
    <t>Сучасні ІКТ - запорука якісної освіти (придбання мультимедійного комплексу для Підгородецької загальноосвітньої школи І-ІІІ ступенів Сколівської районної ради Львівської області)</t>
  </si>
  <si>
    <t>Капітальний  ремонт – утеплення фасаду приміщення корпусу №2  Верхнячківського  НВК «ЗОШ І-ІІІ ступенів - ДНЗ» Сколівської районної ради Львівської області</t>
  </si>
  <si>
    <t>Капітальний ремонт Завадківського опорного навчалного закладу загальної середньої освіти І-ІІІ рівнів Сколівської районної ради Львівської області</t>
  </si>
  <si>
    <t xml:space="preserve"> Придбання обладнання та інвентарю для Жупанівської ЗОШ І-ІІ ступенів Сколівської районної ради Львівської області </t>
  </si>
  <si>
    <t>Ініціативна група с. Жупани</t>
  </si>
  <si>
    <t>с Жупани</t>
  </si>
  <si>
    <t>Капітальний ремонт входів із облаштуванням безперешкодного доступу для маломобільних груп населення Верхньосиньовидненської  ЗОШ І-ІІІ ст. Сколівської районної ради Львівської області</t>
  </si>
  <si>
    <t xml:space="preserve"> Капітальний ремонт класного приміщення для актового залу в Козівському ОНЗЗСО  І-ІІІ ст.-ліцеї Сколівської районної ради  </t>
  </si>
  <si>
    <t xml:space="preserve"> Придбання шкільних меблів та обладнання для актового залу Козівського ОНЗЗСО І-ІІІ ст. - ліцею Сколівської районної ради</t>
  </si>
  <si>
    <t>Капітальний ремонт покрівлі спортивного залу Нижньосиньовидненської ЗОШ І-ІІ ст. Сколівської районної ради</t>
  </si>
  <si>
    <t>Придбання обладнання та інвентарю для використання  STEAM- підходу в освіті з метою формування  основних компетенцій сучасного учня Сколівської ЗОШ І-ІІІ ступенів Сколівської районної ради  Львівської області</t>
  </si>
  <si>
    <t>Капітальний ремонт Тухлянського опорного навчального закладу загальної середньої освіти І-ІІІ рівнів - гімназії Сколівської районної ради Львівської області</t>
  </si>
  <si>
    <t>Придбання обладнання для підвищення ефективності використання ІКТ у навчальному процесі Орявської ЗОШ І-ІІ ступенів Сколівської районної ради Львівської області</t>
  </si>
  <si>
    <t>с Орява</t>
  </si>
  <si>
    <t>Ініціативна група с. Тухолька</t>
  </si>
  <si>
    <t xml:space="preserve"> Капітальний ремонт приміщення Корчинської ЗОШ І-ІІІ ступенів ( спортивного залу, заміна вікон та дверей та частини підлоги, ремонт системи опалення) Сколівської районної ради Львівської області </t>
  </si>
  <si>
    <t>Ініціативна група м. Сколе</t>
  </si>
  <si>
    <t>Капітальний ремонт  кабінетів лікарів відділень комунального закладу Сколівської районної ради Сколівська центральна районна лікарня</t>
  </si>
  <si>
    <t xml:space="preserve"> Придбання обладнання, що підлягає встановленню, для проведення розрахунково-касового та туристично-інформаційного обслуговування відвідувачів комунального закладу Львівської обласної ради «Адміністрація державного історико-культурного заповідника «Тустань»</t>
  </si>
  <si>
    <t>Капітальний ремонт  приміщень другого поверху будівлі  для облаштування фондосховища в с. Урич Сколівського району Львівської області</t>
  </si>
  <si>
    <t xml:space="preserve"> Створення сучасного глядацького залу в НД 
с. Підгородці (придбання відео- та звукового обладнання)</t>
  </si>
  <si>
    <t>Відділ культури Сколівської РДА</t>
  </si>
  <si>
    <t>с Межиброди</t>
  </si>
  <si>
    <t xml:space="preserve">Капітальний ремонт санвузла Народного дому смт. Верхнє Синьовидне Сколівського району Львівської області </t>
  </si>
  <si>
    <t>Капітальний ремонт народного дому с. Риків
Сколівського району Львівської області</t>
  </si>
  <si>
    <t>Ініціативна група народного дому с. Риків</t>
  </si>
  <si>
    <t>с Риків</t>
  </si>
  <si>
    <t>Капітальний ремонт фасаду РНД “Бескид” Сколівського району Львівської області</t>
  </si>
  <si>
    <t xml:space="preserve">Капітальний ремонт  народного дому с. Нижнє Синьовидне Сколівського району Львівської області </t>
  </si>
  <si>
    <t>Капітальний ремонт покрівлі Сколівської школи мистецтв</t>
  </si>
  <si>
    <t>Капітальний ремонт Сколівської центральної районної бібліотеки</t>
  </si>
  <si>
    <t>Капітальний ремонт народного дому с.Коростів Сколівського району Львівської області</t>
  </si>
  <si>
    <t>Ініціативна група дитячої бібліотеки</t>
  </si>
  <si>
    <t>Капітальний ремонт народного дому с.Крушельниця Сколівського району Львівської області</t>
  </si>
  <si>
    <t>Капітальний ремонт - благоустрій прибудинкової території народного дому села Козьови, Сколівського району, Львівської області</t>
  </si>
  <si>
    <t>Капітальний ремонт – утеплення фасаду Сколівського районного будинку дитячої та юнацької творчості м. Сколе</t>
  </si>
  <si>
    <t xml:space="preserve"> Будівництво огорожі футбольного поля с. Коростів Сколівського району Львівської області </t>
  </si>
  <si>
    <t xml:space="preserve"> Будівництво спортивного майданчика по вул. Стрийській у м. Сколе Сколівського району Львівської області </t>
  </si>
  <si>
    <t>Придбання та встановлення обладнання скейт парку для дітей громади села Козьови Сколівського району</t>
  </si>
  <si>
    <t xml:space="preserve">Капітальний ремонт по заходах з енергозбереження комунальної установи «Сколівський інклюзивно-ресурсний центр» Сколівської районної ради Львівської області </t>
  </si>
  <si>
    <t>Придбання спортивного обладнання та інвентарю з настільного тенісу для Сколівського районного будинку дитячої та юнацької творчості</t>
  </si>
  <si>
    <t xml:space="preserve"> Капітальний ремонт фасаду з утепленням ДНЗ по вул. Молодіжній № 9, в селі Козьова, Сколівського району Львівської області </t>
  </si>
  <si>
    <t>Реконструкція вуличного освітлення в с .Межиброди Сколівського району Львівської області</t>
  </si>
  <si>
    <t xml:space="preserve">Ініціативна група Сколівського ЗЗСО </t>
  </si>
  <si>
    <t>Ініціативна група батьківського  комітету</t>
  </si>
  <si>
    <t xml:space="preserve">Ініціативна група вчителів </t>
  </si>
  <si>
    <t>Ініціативна група Завадківський ОНЗЗСО</t>
  </si>
  <si>
    <t xml:space="preserve">Ініціативна група Тухлянського ОНЗЗСО </t>
  </si>
  <si>
    <t>Ініціативна група КЗ «Сколівська центральна районна лікарня»</t>
  </si>
  <si>
    <t>ГО «Тустань»</t>
  </si>
  <si>
    <t xml:space="preserve">Закупівля спортивного інвентарю на дитячу турбазу"Карпати" в с. Кам'янка Сколівського району Львівської області </t>
  </si>
  <si>
    <t xml:space="preserve">Капітальний ремонт фасаду Історико-краєзнавчого музею "Сколівщина" КЗ Сколівської районної ради </t>
  </si>
  <si>
    <t>Мультимедійний читальний зал Сколівської районної дитячої бібліотеки "SMART KID" і ігрова зона для дошкільнят</t>
  </si>
  <si>
    <t>Ініціативна група "Козьова - перспективний центр об'єднаної територіальної громади"</t>
  </si>
  <si>
    <t>ГЕО</t>
  </si>
  <si>
    <t>Проведення робіт по облаштуванню рекреаційної зони "Павлів Потік", спрямованих на збереження природних комплексів та об'єктів території НПП "Сколівські Бескиди"</t>
  </si>
  <si>
    <t xml:space="preserve">Придбання спеціального обладнання, призначеного для проведення науково-дослідних робіт на території Національного природного парку "Сколівські Бескиди" </t>
  </si>
  <si>
    <t xml:space="preserve">Капітальний ремонт народного дому с. Орів-1 Сколівського району Львівської області  </t>
  </si>
  <si>
    <t xml:space="preserve">Придбання обладнання та івентарю з метою  облаштування конференційного залу історико-краєзнавчого музею "Сколівщина"  КЗ Сколівської районної ради  </t>
  </si>
  <si>
    <t xml:space="preserve"> Капітальний ремонт Тухольківського навчально-виховного комплексу "Загальноосвітня школа І-ІІІ ст. дошкільний навчальний заклад" Сколівської районної ради Львівської   області </t>
  </si>
  <si>
    <t>с Кам'янка</t>
  </si>
  <si>
    <t xml:space="preserve">Капітальний ремонт покрівлі народного дому с. Межиброди Сколівського району Львівської області  </t>
  </si>
  <si>
    <t>Капітальний ремонт - утеплення фасаду  Опорного навчального закладу « Сколівська академічна гімназія при Національному університеті «Львівська політехніка» імені Героя України Героя Небесної Сотні Олега Ушневича» Сколівської районної ради</t>
  </si>
  <si>
    <t>Ініціативна група громади с. Ялинкувате</t>
  </si>
  <si>
    <t>Капітальний ремонт покрівлі Ялинкуватського ЗЗСО І-ІІ ступенів Славської селищної ради Сколівського району Львівської області</t>
  </si>
  <si>
    <t>Ініціативна група жителів с. Ялинкувате</t>
  </si>
  <si>
    <t>Придбання обладнання для підвищення ефективності використання інформаційно-комунікаційних технологій у навчальному процесі Нижньорожанківського ЗЗСО І-ІІ ступенів Славської селищної ради Сколівського району</t>
  </si>
  <si>
    <t>с Нижня Рожанка</t>
  </si>
  <si>
    <t xml:space="preserve"> Придбання обладнання для підвищення ефективності використання інформаційно-комунікаційних  технологій у навчальному процесі та забезпечення здоров’я учасників освітнього процесу  Славського ЗЗСО І-ІІІ ступенів Славської селищної ради Львівської області </t>
  </si>
  <si>
    <t>Ініціативна група жителів смт. Славське</t>
  </si>
  <si>
    <t xml:space="preserve">Капітальний  ремонт – класних кімнат Хащованського закладу загальної середньої освіти I-II ступенів Славської селищної ради Сколівського району Львівської області </t>
  </si>
  <si>
    <t>Ініціативна група с. Хащованя</t>
  </si>
  <si>
    <t>с Хащованя</t>
  </si>
  <si>
    <t>Капітальний ремонт цокольного поверху приміщення корпусу № 2 Либохорівського закладу загальної середньої освіти І-ІІ ступенів Славської селищної ради Сколівського району Львівської області</t>
  </si>
  <si>
    <t>Ініціативна група жителів села Либохора</t>
  </si>
  <si>
    <t>Капітальний ремонт – утеплення фасаду стаціонарного відділення комунального некомерційного підприємства Славської селищної ради Славська міська лікарня</t>
  </si>
  <si>
    <t>Ініціативна група громади Славської ОТГ</t>
  </si>
  <si>
    <t>Капітальний ремонт будинку-колиби на дитячій туристичній базі «Трембіта» в смт Славське Сколівського району Львівської області з метою її адаптації для осіб з інвалідністю (проблеми з опорно-руховим апаратом)</t>
  </si>
  <si>
    <t xml:space="preserve">Придбання сучасних музичних інструментів для дитячої музичної школи Славської селищної ради Сколівського району Львівської області </t>
  </si>
  <si>
    <t>Дитячий майданчик «Місце щасливого дитинства». Придбання обладнання для дитячого майданчика ЗДО «Золотий ключик» Славської селищної ради Сколівського району Львівської області</t>
  </si>
  <si>
    <t xml:space="preserve"> Придбання комп'ютерного та мультимедійного обладнання для створення  комфортних умов навчання учасників освітнього процесу Ялинкуватського ЗЗСО І-ІІ ступенів Славської селищної ради Сколівського району Львівської області </t>
  </si>
  <si>
    <t>Ноутбук - необхідна складова інтерактивної дошки" (придбання ноутбуків для Верхньорожанківського ЗЗСО І-ІІ ступенів Славської селищної ради Сколівського району Львівської області)</t>
  </si>
  <si>
    <t xml:space="preserve">Ініціативна група КЗ </t>
  </si>
  <si>
    <t>Ініціативна група Верхньорожанківського ЗЗСО</t>
  </si>
  <si>
    <t>Ініціативна група Волосянківського ЗЗСО</t>
  </si>
  <si>
    <t xml:space="preserve">Придбання обладнання для підвищення ефективності використання інформаційно-комунікаційних технологій в освітньому процесі  Волосянківського ЗЗСО І-ІІ ст. Славської селищної  ради Львівської області </t>
  </si>
  <si>
    <t>Придбання меблів для навчальних кабінетів ЗЗСО І-ІІІ ст. Сокальського ліцею №1 імені Олега Романіва</t>
  </si>
  <si>
    <t>Капітальний ремонт приміщень (заміна дверей) Белзького опорного закладу загальної середньої освіти І-ІІІ ступенів у м.Белзі Сокальського району, Львівської області</t>
  </si>
  <si>
    <t>Ініціативна група Белзького ОЗЗСО І-ІІІ ст.</t>
  </si>
  <si>
    <t>с Спасів</t>
  </si>
  <si>
    <t xml:space="preserve"> Капітальний ремонт (заміна вікон) Сокальської ЗШ І-ІІІ ст. № 2 Сокальської районної ради Львівської області</t>
  </si>
  <si>
    <t>Придбання обладнання та меблів для Волицької ЗШ І-ІІІ ст. Сокальського району Львівської області</t>
  </si>
  <si>
    <t>Придбання обладнання для Забузької ЗШ І-ІІІ ступенів Сокальської районної ради Львівської області</t>
  </si>
  <si>
    <t xml:space="preserve"> «Капітальний ремонт (заміна вікон) ЗШ І-ІІІ ступенів в с. Хлівчани, Сокальського району Львівської області </t>
  </si>
  <si>
    <t>Ініціативна група Хлівчанської ЗШ І-ІІІ ст.</t>
  </si>
  <si>
    <t>Капітальний ремонт системи опалення Ільковицького НВК «ЗШ І-ІІІ ступенів- дитячий садок» Сокальського району Львівської області</t>
  </si>
  <si>
    <t>Капітальний ремонт протипожежної сходової клітки Переспівської ЗШ І-ІІ ст. Сокальської районної ради Львівської області</t>
  </si>
  <si>
    <t>Придбання звукового обладнання для Переспівської ЗШ І-ІІ ст. Сокальської районної ради Львівської області</t>
  </si>
  <si>
    <t xml:space="preserve"> Придбання обладнання та інвентарю для Поторицької ЗШ І-ІІІ ст. Сокальського району Львівської області </t>
  </si>
  <si>
    <t xml:space="preserve"> Капітальний ремонт (заміна вікон і дверей) Волицької  ЗШ І-ІІІ ст., Сокальського району Львівської області за адресою с. Волиця вул.  І. Франка, буд. 37 </t>
  </si>
  <si>
    <t>Придбання обладнання для лабораторних і практичних  робіт та меблів  для  Угнівської ЗШ І-ІІІ ступенів Сокальського району Львівської області</t>
  </si>
  <si>
    <t xml:space="preserve">Ініціативна група Острівського НВК </t>
  </si>
  <si>
    <t xml:space="preserve"> Капітальний ремонт приміщення (заміна вікон) Жвирківської ЗШ І-ІІІ ступенів на вул.Б.Хмельницького, 39 в с. Жвирка Сокальського району Львівської області </t>
  </si>
  <si>
    <t>Належне обладнання шкільного музею отця Осипа Лещука у с.Стаївка Сокальського р-ну – це потужний  засіб національно-патріотичного виховання молоді (придбання обладнання)</t>
  </si>
  <si>
    <t>Капітальний ремонт приміщення їдальні Савчинської ЗШ І-ІІІ ступенів в с. Савчин Сокальського району</t>
  </si>
  <si>
    <t>Ініціативна група Ванівського НВК</t>
  </si>
  <si>
    <t>Придбання обладнання та інвентаря для Волсвинської ЗШ І-ІІ ступенів Сокальської районної ради Львівської області</t>
  </si>
  <si>
    <t>Капітальний ремонт гінекологічного відділення Сокальської ЦРЛ по вул. Я.Мудрого, 26 в м. Сокаль Львівської області</t>
  </si>
  <si>
    <t xml:space="preserve"> Капітальний ремонт приміщень терапевтичного відділу КНП Сокальська ЦРЛ м. Сокаль Львівської області </t>
  </si>
  <si>
    <t>Капітальний ремонт приміщення пологового відділення КНП Сокальська ЦРЛ м. Сокаль Львівської області</t>
  </si>
  <si>
    <t>Ініціативна група амбулаторії с. Савчин</t>
  </si>
  <si>
    <t xml:space="preserve">  Капітальний ремонт травматологічного відділення Сокальської ЦРЛ по вул. Я. Мудрого, 26 в м. Сокаль Львівської області  </t>
  </si>
  <si>
    <t xml:space="preserve">Капітальний ремонт приміщення ФПу с. Угринів Сокальського району Львівської області </t>
  </si>
  <si>
    <t>Ініціативна група ФПу с. Угринів</t>
  </si>
  <si>
    <t>Капітальний ремонт приміщення ФПу с. Теляж Сокальського району Львівської області</t>
  </si>
  <si>
    <t>Капітальний ремонт ФАПу с. Цеблів  Сокальського району Львівської області</t>
  </si>
  <si>
    <t xml:space="preserve">Ініціативна група педіатричного відділення КНП </t>
  </si>
  <si>
    <t xml:space="preserve">Капітальний ремонт будівлі амбулаторії с. Сілець Сокальського району Львівської області  </t>
  </si>
  <si>
    <t>Ініціативна група Сілецької АЗПСМ</t>
  </si>
  <si>
    <t>с Лешків</t>
  </si>
  <si>
    <t xml:space="preserve">Придбання музичної апаратури в Народний дім с.Поториця Сокальського району Львівської області </t>
  </si>
  <si>
    <t>Придбання музичної апаратури в Народний дім с.Горбків Сокальського району,Львівської області.</t>
  </si>
  <si>
    <t>Капітальний ремонт (заміна вікон на енергозберігаючі) в бібліотеці с. Заболоття  Сокальського району Львівської області</t>
  </si>
  <si>
    <t>Ініціативна група с. Лучиці</t>
  </si>
  <si>
    <t>Придбання мультимедійно-акустичного обладнання для народного дому села Шарпанці Сокальського району Львівської області</t>
  </si>
  <si>
    <t>Придбання обладнання для Народного дому села Волсвин Сокальського району Львівської області</t>
  </si>
  <si>
    <t xml:space="preserve"> Капітальний ремонт даху приміщення народного дому с.Шарпанці Сокальського району</t>
  </si>
  <si>
    <t xml:space="preserve"> Капітальний ремонт покрівлі будівлі Народного дому с. Княже Сокальського району Львівської області </t>
  </si>
  <si>
    <t>Княжівська сільська рада</t>
  </si>
  <si>
    <t xml:space="preserve"> Придбання обладнання та інвентарю для  Комунального закладу Сокальської районної ради Львівської  області «Фізкультурно-спортивного комплексу «Сокіл» </t>
  </si>
  <si>
    <t xml:space="preserve"> Реконструкція тротуарного покриття  по вулиці Зеленій в селі Поториця Сокальського району Львівської області</t>
  </si>
  <si>
    <t xml:space="preserve">Благоустрій території кладовища с. Волиця Сокальського району Львівської області </t>
  </si>
  <si>
    <t>Капітальний ремонт господарсько-протипожежного водопроводу в с. Комарів Сокальського району Львівської області</t>
  </si>
  <si>
    <t>Придбання спортивного майданчика в с. Лещатів Сокальського району Львівської області</t>
  </si>
  <si>
    <t>Боб’ятинська сільська рада</t>
  </si>
  <si>
    <t>Капітальний ремонт господарського водопроводу в с. Боб’ятин Сокальського району Львівської області</t>
  </si>
  <si>
    <t xml:space="preserve"> Придбання дитячого ігрового майданчика для дитячого садочка «Дюймовочка» с. Скоморохи Скоморохівської сільської ради Сокальського району Львівської області</t>
  </si>
  <si>
    <t xml:space="preserve">Поторицька сільська рада </t>
  </si>
  <si>
    <t>Капітальний ремонт  приміщення кухні (цех приготування їжі) в дитячому садочку с. Хлівчани Сокальського району Львівської області</t>
  </si>
  <si>
    <t>Капітальний ремонт приміщень закладу дошкільної освіти с. Заболоття Сокальського району Львівської області</t>
  </si>
  <si>
    <t xml:space="preserve">Капітальний ремонт приміщення ясла-садка комбінованого типу №5 в м. Сокаль Львівської області </t>
  </si>
  <si>
    <t>Придбання обладнання та інвентарю для КЗДО (ясла-садка) комбінованого типу №5 «Сонечко» Сокальської міської ради Львівської області</t>
  </si>
  <si>
    <t xml:space="preserve">Капітальний ремонт приміщення ясла-садка комбінованого типу №9 в м. Сокаль Львівської області </t>
  </si>
  <si>
    <t>Придбання меблів для КЗДО (ясла-садка) комбінованого типу №8 «Журавлик» Сокальської міської ради Львівської області</t>
  </si>
  <si>
    <t xml:space="preserve">Придбання дитячого майданчика в с. Переспа Сокальського району Львівської області </t>
  </si>
  <si>
    <t xml:space="preserve"> Придбання обладнання для облаштування дитячого ігрового майданчика в Забузькому ясла – садку Опільської сільської ради Сокальського району Львівської області  </t>
  </si>
  <si>
    <t xml:space="preserve">Ініціативна група Забузького ясла-садка </t>
  </si>
  <si>
    <t xml:space="preserve"> Придбання дитячого майданчика в с. Зубків Сокальського району Львівської області  </t>
  </si>
  <si>
    <t>Капітальний ремонт покрівлі Волсвинського ясла-садка в с. Волсвин Сокальського району Львівської області</t>
  </si>
  <si>
    <t>Придбання меблів для КЗДО (ясла-садка) №7 «Соколятко» Сокальської міської ради Львівської області</t>
  </si>
  <si>
    <t xml:space="preserve"> Капітальний ремонт приміщень будівлі ясел-садка комбінованого типу №8 по вул. Героїв УПА, 63 м. Сокаль Львівської області </t>
  </si>
  <si>
    <t xml:space="preserve">Реконструкція вуличного освітлення в с. Горбків на вулицях Зеленій,вулиці Лесі Українки Сокальського району Львівської області </t>
  </si>
  <si>
    <t xml:space="preserve">Реконструкція  вуличного освітлення в с. Поториця по вулицях Зелена, Сонячна, Січових Стрільців Сокальського району Львівської області </t>
  </si>
  <si>
    <t>Капітальний ремонт системи вуличного освітлення по вул.Шашкевича в м.Сокаль, Львівської області</t>
  </si>
  <si>
    <t>Ініціативна група  Сокальського ліцею</t>
  </si>
  <si>
    <t xml:space="preserve">Ініціативна група Спасівської ЗШ </t>
  </si>
  <si>
    <t>Ініціативна група Сокальської ЗШ  №2</t>
  </si>
  <si>
    <t>Ініціативна група Волицької ЗШ</t>
  </si>
  <si>
    <t>Ініціативна група Переспівської ЗШ</t>
  </si>
  <si>
    <t xml:space="preserve">Ініціативна група Поторицької ЗШ </t>
  </si>
  <si>
    <t xml:space="preserve">Ініціативна група Волицької ЗШ </t>
  </si>
  <si>
    <t xml:space="preserve">Ініціативна група батьків Стаївської ЗШ </t>
  </si>
  <si>
    <t xml:space="preserve"> Капітальний  ремонт (заміна вікон)  Стаївської  ЗШ  І-ІІ ст. імені Осипа Лещука Сокальського району  Львівської області</t>
  </si>
  <si>
    <t xml:space="preserve">Ініціативна група Жвирківської ЗШ </t>
  </si>
  <si>
    <t>Ініціативна група Савчинська ЗШ</t>
  </si>
  <si>
    <t xml:space="preserve">Ініціативна група Карівської ЗШ </t>
  </si>
  <si>
    <t xml:space="preserve">Ініціативна група Сілецької ЗШ </t>
  </si>
  <si>
    <t>Ініціативна група Фпу</t>
  </si>
  <si>
    <t xml:space="preserve">Жужелянська сільська рада </t>
  </si>
  <si>
    <t>Ініціативна група геріатричного пансіонату</t>
  </si>
  <si>
    <t xml:space="preserve">Волицька сільська рада </t>
  </si>
  <si>
    <t>Скоморохівська сільська рада</t>
  </si>
  <si>
    <t>Ініціативна група КЗДО  №5</t>
  </si>
  <si>
    <t xml:space="preserve">Ініціативна група КЗДО №5 </t>
  </si>
  <si>
    <t>Ініціативна група КЗДО  №9</t>
  </si>
  <si>
    <t xml:space="preserve">Ініціативна група КЗДО №8 </t>
  </si>
  <si>
    <t>Ініціативна група КЗДО  №7</t>
  </si>
  <si>
    <t xml:space="preserve">Ініціативна група КЗДО №7 </t>
  </si>
  <si>
    <t>Ініціативна група КЗДО  №8</t>
  </si>
  <si>
    <t xml:space="preserve">Придбання комп’ютерної техніки для кабінету інформатики Острівського НВК "ЗШ І-ІІІ ст. – дитячий садок" с. Острів Сокальського району Львівської області </t>
  </si>
  <si>
    <t xml:space="preserve">  Капітальний ремонт утеплення фасаду Лучицького НВК "ЗШ І-ІІІ ступенів - дитячий садок" Сокальського району Львівської області  </t>
  </si>
  <si>
    <t>Капітальний ремонт приміщення кардіологічного відділення КНП "Сокальська ЦРЛ" м. Сокаль Львівської області</t>
  </si>
  <si>
    <t xml:space="preserve">Капітальний ремонт операційного відділення КНП "Сокальська ЦРЛ" в м. Сокаль Львівської області </t>
  </si>
  <si>
    <t>Ініціативна група КНП "Сокальська ЦРЛ"</t>
  </si>
  <si>
    <t xml:space="preserve"> Капітальний ремонт приміщення наркологічного відділення КНП "Сокальська ЦРЛ" </t>
  </si>
  <si>
    <t xml:space="preserve"> Капітальний ремонт будівлі туалету та котельні КЗСРРЛО Фізкультурно - спортивного комплексу "Сокіл" в м. Сокаль Львівської області </t>
  </si>
  <si>
    <t xml:space="preserve">Облаштування дитячого ігрового майданчика на території ДНЗ "Колосок" с. Поториця Сокальського району Львівської області, вул. Зелена 114 </t>
  </si>
  <si>
    <t>Придбання та встановлення дитячого  ігрового  майданчика на території ДНЗ "Фіалка" с. Горбків Сокальського району Львівської області</t>
  </si>
  <si>
    <t xml:space="preserve"> Придбання дитячого ігрового майданчика для дитячого садка "Сонечко" с. Волиця Волицької сільської ради Сокальського району Львівської області </t>
  </si>
  <si>
    <t xml:space="preserve"> Капітальний ремонт приміщення ДНЗ "Писанка" в с. Комарів Сокальського району </t>
  </si>
  <si>
    <t xml:space="preserve"> Придбання комп'ютерного обладнання для Ванівського НВК "ЗШ І-ІІ ступенів-дитячий садок" </t>
  </si>
  <si>
    <t xml:space="preserve"> Придбання обладнання для оновлення комп'ютерного класу  Княжівської ЗШ І-ІІІ ступенів Сокальського району </t>
  </si>
  <si>
    <t xml:space="preserve"> Придбання комп'ютерної техніки для бібліотеки-філії с. Волиця Сокальської РЦБС Сокальського району Львівської області </t>
  </si>
  <si>
    <t xml:space="preserve"> Придбання комп'ютерної техніки для бібліотеки-філії с. Комарів Сокальської РЦБС Сокальського району Львівської області</t>
  </si>
  <si>
    <t xml:space="preserve">Придбання комп'ютерної техніки для бібліотеки-філії с. Шпиколоси Сокальської РЦБС Сокальського району Львівської області </t>
  </si>
  <si>
    <t xml:space="preserve"> Капітальний ремонт приміщення ясла-садка № 7 в м. Сокаль Львівської області</t>
  </si>
  <si>
    <t>Капітальний ремонт харчоблоку закладу дошкільної освіти с. Жужеляни Сокальського району Львівської області</t>
  </si>
  <si>
    <t xml:space="preserve">Капітальний ремонт приміщення харчоблоку  Великомостівського ОЗЗСО І-ІІІ ступенів Великомостівської міської ради Сокальського району Львівської області  </t>
  </si>
  <si>
    <t xml:space="preserve"> Придбання обладнання для покращення надання освітніх послуг Двірцівського НВК «ЗЗСО І-ІІІ ст.- ЗДО» Великомостівської міської ради </t>
  </si>
  <si>
    <t>с Пристань</t>
  </si>
  <si>
    <t>Ініціативна група міста Великі Мости</t>
  </si>
  <si>
    <t>Придбання обладнання  для народних домів села Реклинець, села Стремінь Великомостівської міської ради Сокальського району Львівської області</t>
  </si>
  <si>
    <t>Придбання обладнання та інвентаря закладів дошкільної освіти Великомостівської міської ради Сокальського району Львівської області (Створення комфортного середовища для дошкільнят)</t>
  </si>
  <si>
    <t xml:space="preserve">Великомостівська міська рада </t>
  </si>
  <si>
    <t xml:space="preserve">Придбання обладнання для КУ "Публічна бібліотека Великомостівської міської ради Сокальського району Львівської області" та її філій (Сучасні бібліотеки - сучасні послуги)  </t>
  </si>
  <si>
    <t xml:space="preserve">Придбання ігрового обладнання для облаштування дитячого майданчика ЗДО "Веселка" "Пристанського НВК" ЗЗСО І-ІІ ст. - ЗДО (дитячий садок)   </t>
  </si>
  <si>
    <t xml:space="preserve">Придбання  комп'ютерного та спортивного  обладнання для Борівської філії Великомостівського ОЗЗСО І-ІІІ ст.НВК  "ЗО І ступеня-ЗДО (дитячий садок )" </t>
  </si>
  <si>
    <t xml:space="preserve">Ініціативна група Великомостівського ОЗЗСО </t>
  </si>
  <si>
    <t xml:space="preserve">Придбання мультимедійного комплекту для Пристанського НВК "ЗЗСО І-ІІ ступенів - ЗДО (дитячий садок) </t>
  </si>
  <si>
    <t xml:space="preserve">Капітальний ремонт приміщення (створення відділення підтриманого проживання підопічних реабілітація підопічних)»   комунального закладу Львівської обласної ради "Лешківський психоневрологічний інтернат" в с.Лешків Сокальського району Львівської області </t>
  </si>
  <si>
    <t>Реконструкція могили борцям за волю України в с. Полонична Кам’янка-Бузького району Львівської області</t>
  </si>
  <si>
    <t xml:space="preserve">Капітальний ремонт Новояричівської дитячої музичної школи  по вул. Коротка, 2 в смт. Новий Яричів Кам’янка-Бузького району Львівської області  </t>
  </si>
  <si>
    <t>с Тисовиця</t>
  </si>
  <si>
    <t>Капітальний ремонт покрівлі ЗСШ І-ІІІ ступенів с. Стрільбичі Старосамбірського району Львівської області</t>
  </si>
  <si>
    <t>с Стрільбичі</t>
  </si>
  <si>
    <t xml:space="preserve">Капітальний ремонт будівлі ЗСШ І-ІІ ступенів в 
с. Страшевичі Старосамбірського району Львівської області </t>
  </si>
  <si>
    <t>с Страшевичі</t>
  </si>
  <si>
    <t>Капітальний ремонт покрівлі ЗСШ І-ІІ ступенів с. Тернава Старосамбірського району Львівської області</t>
  </si>
  <si>
    <t>с Тернава</t>
  </si>
  <si>
    <t>Капітальний ремонт покрівлі НВК «ЗНЗ І-ІІІ ст.-ДНЗ с. Велика Лінина» Старосамбірського району Львівської області</t>
  </si>
  <si>
    <t>с Велика Лінина</t>
  </si>
  <si>
    <t xml:space="preserve">Капітальний ремонт їдальні ЗСШ І-ІІ ступенів с. Біличі Старосамбірського району Львівської області </t>
  </si>
  <si>
    <t>с Біличі</t>
  </si>
  <si>
    <t>Капітальний ремонт будівлі Грозівської ЗСШ І-ІІ ступенів в с. Грозьово Старосамбірського району Львівської області</t>
  </si>
  <si>
    <t>с Грозьово</t>
  </si>
  <si>
    <t>Придбання меблів та обладнання для облаштування зони комфорту у вестибюлі ЗЗСО І-ІІІ ступенів - ліцей с. Стрілки Старосамбірського району Львівської області</t>
  </si>
  <si>
    <t>с Стрілки</t>
  </si>
  <si>
    <t>м Старий Самбір</t>
  </si>
  <si>
    <t>Капітальний ремонт покрівлі ЗСШ І-ІІІ ступенів с. Тур’є Старосамбірського району Львівської області</t>
  </si>
  <si>
    <t>с Тур'є</t>
  </si>
  <si>
    <t>Реконструкція фасаду Старосамбірської ЗСШ №2 І-ІІІст. в м.Старий Самбір Львівської області</t>
  </si>
  <si>
    <t xml:space="preserve"> Капітальний ремонт поліклінічного відділення Хирівської міської лікарні Блаженних Олімпії і Лаврентії по вул. В.Івасюка, 7 в м. Хирів Старосамбірського району Львівської області </t>
  </si>
  <si>
    <t>м Хирів</t>
  </si>
  <si>
    <t>Придбання комп’ютерного обладнання для відділень КНП СРР «Добромильська районна лікарня» та впровадження єдиного електронного реєстру   пацієнтів  Старосамбірського району</t>
  </si>
  <si>
    <t>м Добромиль</t>
  </si>
  <si>
    <t>Ініціативна група КПН СРР</t>
  </si>
  <si>
    <t xml:space="preserve">Ініціативна група КНП СРР </t>
  </si>
  <si>
    <t>Капітальний ремонт будівлі неврологічного відділення Старосамбірської ЦРЛ по вул. Галана, 10 в смт.Стара Сіль Старосамбірського району Львіівської області</t>
  </si>
  <si>
    <t>смт Стара Сіль</t>
  </si>
  <si>
    <t>Компютеризація кабінетів поліклінічного відділення Старосамбірської ЦРЛ та впровадження єдиного електронного реєстру пацієнтів Старосамбірського району</t>
  </si>
  <si>
    <t>Капітальний ремонт фасаду корпусу № 1 КЗ ЛОР Созанський психоневрологічний інтернат Старосамбірського району Львівської області</t>
  </si>
  <si>
    <t>с Созань</t>
  </si>
  <si>
    <t>Капітальний ремонт будівлі Народного Дому в с. Лаврів Старосамбірського району Львівської області</t>
  </si>
  <si>
    <t>Великолінинська сільська рада</t>
  </si>
  <si>
    <t>с Лаврів</t>
  </si>
  <si>
    <t>с Старява</t>
  </si>
  <si>
    <t>Капітальний ремонт Народного дому в с. Страшевичі Старосамбірського району Львівської області</t>
  </si>
  <si>
    <t>Страшевицька сільська рада</t>
  </si>
  <si>
    <t>Капітальний ремонт приміщення Народного дому в с. Терло Старосамбірського району Львівської області</t>
  </si>
  <si>
    <t>Терлівська сільська рада</t>
  </si>
  <si>
    <t>с Терло</t>
  </si>
  <si>
    <t>Капітальний ремонт Народного дому в с. Лопушанка-Хомина Старосамбірського району Львівської області</t>
  </si>
  <si>
    <t>Стрілківська сільська рада</t>
  </si>
  <si>
    <t>с Лопушанка-Хомина</t>
  </si>
  <si>
    <t>Придбання та встановлення дитячого ігрового майданчика в с. Грозьово Старосамбірського району Львівської області</t>
  </si>
  <si>
    <t>Грозівська сільська рада</t>
  </si>
  <si>
    <t xml:space="preserve"> Придбання та встановлення дитячого ігрового майданчика в с. Велика Лінина Старосамбірського району Львівської області </t>
  </si>
  <si>
    <t xml:space="preserve"> Капітальний ремонт адмінбудівлі в с. Великосілля  Старосамбірського району Львівської області </t>
  </si>
  <si>
    <t>Великосільська сільська рада</t>
  </si>
  <si>
    <t>с Великосілля</t>
  </si>
  <si>
    <t>Реконструкція площі Героїв Небесної сотні в м.Старий Самбір Львівської області. Коригування</t>
  </si>
  <si>
    <t>Тершівська сільська рада</t>
  </si>
  <si>
    <t xml:space="preserve"> Капітальний ремонт тротуару в с. Страшевичі Старосамбірського району Львівської області </t>
  </si>
  <si>
    <t xml:space="preserve"> Придбання та встановлення вуличного тренажерного майданчика в с. Спас Старосамбірського району Львівської області </t>
  </si>
  <si>
    <t xml:space="preserve"> Придбання та встановлення дитячого ігрового майданчика в с. Тершів Старосамбірського району Львівської області </t>
  </si>
  <si>
    <t>с Тершів</t>
  </si>
  <si>
    <t xml:space="preserve"> Капітальний ремонт автобусних зупинок в 
с. Топільниця Старосамбірського району Львівської області </t>
  </si>
  <si>
    <t>Топільницька сільська рада</t>
  </si>
  <si>
    <t>с Топільниця</t>
  </si>
  <si>
    <t xml:space="preserve"> Капітальний ремонт тротуару по вул. Січових Стрільців в м. Хирів Старосамбірського району Львівської області </t>
  </si>
  <si>
    <t>Хирівська міська рада</t>
  </si>
  <si>
    <t xml:space="preserve"> Капітальний ремонт могили борцям за волю України по вул. Л. Українки в селі Спас Старосамбірського району Львівської області </t>
  </si>
  <si>
    <t xml:space="preserve">Капітальний ремонт тротуару біля спортивного майданчика зі штучним покриттям по вул. Шевченка в с. Стрілки Старосамбірського району Львівської області </t>
  </si>
  <si>
    <t xml:space="preserve">Капітальний ремонт тротуару по вул. Самбірська від будинку № 8 до будинку № 30 в м. Хирів Старосамбірського району Львівської області  </t>
  </si>
  <si>
    <t>Придбання та встановлення дитячого ігрового майданчика в селі Топільниця Старосамбірського району Львівської області</t>
  </si>
  <si>
    <t>Придбання та встановлення дитячого ігрового майданчика в с.Підмостичі Старосамбірського району Львівської області</t>
  </si>
  <si>
    <t>Трушевицька сільська рада</t>
  </si>
  <si>
    <t>с Підмостичі</t>
  </si>
  <si>
    <t xml:space="preserve"> Капітальний ремонт по вул. Добромильській від будинку № 30 з поворотом на вулицю Самбірську до будинку №8 в м. Хирів Старосамбірського району Львівської області </t>
  </si>
  <si>
    <t>Верхньолужоцька сільська рада</t>
  </si>
  <si>
    <t>с Бусовисько</t>
  </si>
  <si>
    <t>Будівництво пішохідного переходу через р. Сушичанка в с. Сушиця Старосамбірського району Львівської області</t>
  </si>
  <si>
    <t>с Сушиця</t>
  </si>
  <si>
    <t>Скелівська сільська рада</t>
  </si>
  <si>
    <t>с Скелівка</t>
  </si>
  <si>
    <t>Придбання та встановлення дитячих ігрових майданчиків на території  міста  Старий Самбір Львівської області</t>
  </si>
  <si>
    <t>Старосамбірська міська рада</t>
  </si>
  <si>
    <t>Добромильська міська рада</t>
  </si>
  <si>
    <t xml:space="preserve"> Придбання та встановлення дитячого ігрового майданчика в с. Гуманець Старосамбірського району Львівської області </t>
  </si>
  <si>
    <t>Чаплівська сільська рада</t>
  </si>
  <si>
    <t>с Гуманець</t>
  </si>
  <si>
    <t>Ініціативна група РЛП «Верхньодністровські Бескиди»</t>
  </si>
  <si>
    <t>с Головецько</t>
  </si>
  <si>
    <t>Облаштування території навколо спортивного майданчика зі штучним покриттям по вул. Героя України Б. Сольчаника в м. Старий Самбір Львівської області (капітальний ремонт)</t>
  </si>
  <si>
    <t>Капітальний ремонт площі біля хреста 2000-ліття Різдва Христового в м. Старий Самбір Львівської області</t>
  </si>
  <si>
    <t>с Недільна</t>
  </si>
  <si>
    <t>Капітальний ремонт тротуару по вул. Дністрова в м. Старий Самбір Львівської області</t>
  </si>
  <si>
    <t>Капітальний ремонт тротуару по вул. Шевченка від будинку № 1 до будинку № 35 в м. Старий Самбір Львівської області</t>
  </si>
  <si>
    <t xml:space="preserve"> Капітальний ремонт автобусних зупинок по вул. Центральна в с. Біличі Старосамбірського району Львівської області </t>
  </si>
  <si>
    <t>Білицька сільська рада</t>
  </si>
  <si>
    <t>Придбання акустичної системи для супроводу пленарних засідань сесій та авторських заходів Старосамбірської районної ради Львівської області</t>
  </si>
  <si>
    <t xml:space="preserve"> Капітальний ремонт автобусних зупинок по вул. Галицька в с. Волошиново Старосамбірського району Львівської області </t>
  </si>
  <si>
    <t>Волошинівська сільська рада</t>
  </si>
  <si>
    <t>с Волошиново</t>
  </si>
  <si>
    <t>Капітальний ремонт проводки електричної мережі  в ДНЗ № 1 по вул. Героя України Богдана Сольчаника,7 в м. Старий Самбір Львівської області</t>
  </si>
  <si>
    <t xml:space="preserve"> Капітальний ремонт дитячого садочка закладу загальної середньої освіти І-ІІІ ступенів - ліцею імені Владики Івана Хоми в м. Хирів Старосамбірського району Львівської області </t>
  </si>
  <si>
    <t xml:space="preserve">Капітальний ремонт вуличного освітлення (з використанням енергозберігаючих ламп) вул. Галицька, вул. О. Кобилянської, вул. Салінарна, вул. Січових Стрільців, вул. Садова, вул. Богдана Хмельницького в м. Добромиль Старосамбірського району Львівської  області </t>
  </si>
  <si>
    <t>Капітальний ремонт вуличного освітлення (з використанням енергозберігаючих ламп) с.Губичі Солянуватської сільської ради Старосамбірського району Львівської області</t>
  </si>
  <si>
    <t>Солянуватська сільська рада</t>
  </si>
  <si>
    <t>с Губичі</t>
  </si>
  <si>
    <t xml:space="preserve">Капітальний ремонт вуличного освітлення (з використанням енергозберігаючих ламп) в 
с. Передільниця, вул. Галицька, вул. Польова  Старосамбірського району Львівської області </t>
  </si>
  <si>
    <t>с Передільниця</t>
  </si>
  <si>
    <t>Капітальний ремонт вуличного освітлення (з використанням енергозберігаючих ламп) с.Созань, вул. Зелена, с.Кобло вул. Центральна Старосамбірського району Львівської області</t>
  </si>
  <si>
    <t>Княжпільська сільська рада</t>
  </si>
  <si>
    <t>с Княжпіль</t>
  </si>
  <si>
    <t xml:space="preserve">Капітальний ремонт вуличного освітлення 
(з використанням енергозберігаючих ламп) 
с. Березів вул. Л.Українки, вул. Зелена, вул. Шевченка Старосамбірського району Львівської області </t>
  </si>
  <si>
    <t>с Березів</t>
  </si>
  <si>
    <t xml:space="preserve">Капітальний ремонт вуличного освітлення (з використанням енергозберігаючих ламп) смт. Стара Сіль вул. Воскресінська, вул. Січових Стрільців, вул. Жовтнева,  вул. Шкільна, вул. Садова, вул. Сонячна, вул. Котляревського, вул. Довбуша, вул. Незалежності, вул. Вишневий Переулок та с. Стара Ропа вул. Річна Старосамбірського району Львівської області </t>
  </si>
  <si>
    <t>Старосолянська селищна рада</t>
  </si>
  <si>
    <t xml:space="preserve"> Капітальний ремонт вуличного освітлення (з використанням енергозберігаючих ламп) в 
с. Топільниця вул. Шевченка вул. Монастирська  Старосамбірського району Львівської області </t>
  </si>
  <si>
    <t>«Капітальний ремонт вуличного освітлення (з використанням енергозберігаючих ламп) с. Велика Лінина вул. Шевченка, с. Лаврів, вул. Шевченка Старосамбірського району Львівської області»</t>
  </si>
  <si>
    <t xml:space="preserve">Капітальний ремонт вуличного освітлення (з використанням енергозберігаючих ламп) с. Головецько вул.Центральна, вул. Нова, вул. Набережна Старосамбірського району Львівської області </t>
  </si>
  <si>
    <t>Головецька сільська рада</t>
  </si>
  <si>
    <t xml:space="preserve">Капітальний ремонт вуличного освітлення (з використанням енергозберігаючих ламп) в с. Сушиця Старосамбірського району Львівської області </t>
  </si>
  <si>
    <t xml:space="preserve"> Капітальний ремонт вуличного освітлення (з використанням енергозберігаючих ламп) с. Ріп’яно вул. Сільська  Старосамбірського району Львівської області </t>
  </si>
  <si>
    <t>Тернавська сільська рада</t>
  </si>
  <si>
    <t xml:space="preserve">Капітальний ремонт вуличного освітлення (з використанням енергозберігаючих ламп) с. Велика Волосянка вул. Центральна  Старосамбірського району Львівської області </t>
  </si>
  <si>
    <t>Ясенице-Замківська сільська рада</t>
  </si>
  <si>
    <t>с Велика Волосянка</t>
  </si>
  <si>
    <t>Капітальний ремонт вуличного освітлення (з використанням енергозберігаючих ламп)  с.Тур’є,  вул. Центральна Старосамбірського району Львівської області</t>
  </si>
  <si>
    <t>Тур’ївська сільська рада</t>
  </si>
  <si>
    <t>Капітальний ремонт вуличного освітлення (з використанням енергозберігаючих ламп) по вул. Зарічна в м. Старий Самбір Львівської області</t>
  </si>
  <si>
    <t>Капітальний ремонт вуличного освітлення (з використанням енергозберігаючих ламп) по вул. Героя України Богдана Сольчаника, вул. Степана Бандери в м. Старий Самбір Львівської області</t>
  </si>
  <si>
    <t xml:space="preserve">Капітальний ремонт вуличного освітлення (з використанням енергозберігаючих ламп) с. Чаплі вул. Шкільна, вул. Л. Українки, вул. Зелена Старосамбірського району Львівської області </t>
  </si>
  <si>
    <t>с Чаплі</t>
  </si>
  <si>
    <t>Ініціативна група ЗСШ с. Біличі</t>
  </si>
  <si>
    <t>Ініціативна група ЗСШ с.Грозьово</t>
  </si>
  <si>
    <t xml:space="preserve">Ініціативна група ЗЗСО с. Стрілки </t>
  </si>
  <si>
    <t>Ініціативна група ЗСШ с. Тур'є</t>
  </si>
  <si>
    <t>Ініціативна група Старосамбірської ЗСШ №2</t>
  </si>
  <si>
    <t>Ініціативна група поліклінічного відділення</t>
  </si>
  <si>
    <t>Ініціативна група КНП СРР «Добромильська РЛ»</t>
  </si>
  <si>
    <t>Ініціативна група КЗ СРР</t>
  </si>
  <si>
    <t>Ініціативна група КЗ ЛОР "Созанський психоневрологічний інтернат"</t>
  </si>
  <si>
    <t>Ініціативна група виконавчого апарату Старосамбірської районної ради</t>
  </si>
  <si>
    <t>Ініціативна група ЗЗСО  м.Хирів</t>
  </si>
  <si>
    <t xml:space="preserve">Капітальний ремонт будівлі "Амбулаторія загальної практики сімейної медицини с. Стрілки, КНП СРР "Старосамбірський ЦПМД" за адресою: вул. Шевченка № 8А, с. Стрілки, Старосамбірського району Львівської області </t>
  </si>
  <si>
    <t xml:space="preserve"> Капітальний ремонт приміщення Народного дому в с. Стар'ява Старосамбірського району Львівської області </t>
  </si>
  <si>
    <t>Стар'явська сільська рада</t>
  </si>
  <si>
    <t>Ріп'янська сільська рада</t>
  </si>
  <si>
    <t>с Ріп'яна</t>
  </si>
  <si>
    <t xml:space="preserve"> Ініціативна група НВК </t>
  </si>
  <si>
    <t>с Міженець</t>
  </si>
  <si>
    <t>Реконструкція зовнішнього освітлення з використанням енергозберігаючих технологій в селі Міженець Старосамбірського району Львівської області по вул.Окружна, Лісна, Крилова.</t>
  </si>
  <si>
    <t xml:space="preserve">Міженецька сільська рада </t>
  </si>
  <si>
    <t>Міженецька сільська рада</t>
  </si>
  <si>
    <t xml:space="preserve">Придбання спортивного обладнання та інвентарю для НВК  «Загальноосвітній  навчальний  заклад  І-ІІІ ступенів - дошкільний  навчальний  заклад - учнівське лісництво  ім. о. І. Могильницького» с. Міженець Старосамбірського  району Львівської області  </t>
  </si>
  <si>
    <t>Реконструкція зовнішнього освітлення з використанням енергозберігаючих технологій в селі Дроздовичі Старосамбірського району Львівської області по вул.Шевченка, Бічна</t>
  </si>
  <si>
    <t xml:space="preserve">Реконструкція зовнішнього освітлення з використанням енергозберігаючих технологій в селі Пацьковичі Старосамбірського району Львівської області по вул. Центральна </t>
  </si>
  <si>
    <t>Капітальний ремонт Народного дому в с. Боршевичі Старосамбірського району Львівської області</t>
  </si>
  <si>
    <t>Нижанковицька селищна рада</t>
  </si>
  <si>
    <t>с Боршевичі</t>
  </si>
  <si>
    <t>Капітальний ремонт підлоги Народного дому на пл. Свободи, 11 в смт. Нижанковичі Старосамбірського району Львівської області</t>
  </si>
  <si>
    <t>смт Нижанковичі</t>
  </si>
  <si>
    <t xml:space="preserve"> Капітальний ремонт покрівлі бібліотеки на 
пл. Свободи, 10 в смт. Нижанковичі Старосамбірського району Львівської області </t>
  </si>
  <si>
    <t xml:space="preserve"> Придбання та встановлення дитячого ігрового майданчика в смт. Нижанковичі Старосамбірського району Львівської області </t>
  </si>
  <si>
    <t>Придбання та встановлення дитячого ігрового майданчика в с. Боршевичі Старосамбірського району Львівської області</t>
  </si>
  <si>
    <t xml:space="preserve"> Капітальний ремонт автобусної зупинки на пл. Свободи в смт. Нижанковичі Старосамбірського району Львівської області </t>
  </si>
  <si>
    <t>Капітальний ремонт нежитлової будівлі ЗДО «Колосок»  по вул. Костюшка,10 в смт. Нижанковичі Старосамбірського району Львівської області</t>
  </si>
  <si>
    <t>Капітальний ремонт приміщень  Новоміської ЗСШ I-III ступенів с. Нове Місто Старосамбірського району Львівської області</t>
  </si>
  <si>
    <t>Новоміська сільська рада</t>
  </si>
  <si>
    <t>с Нове Місто</t>
  </si>
  <si>
    <t>Придбання парт і стільців для учнів 5 – 9 класів  ЗСШ  І – ІІ ступенів с. Боневичі Старосамбірського  району</t>
  </si>
  <si>
    <t>с Боневичі</t>
  </si>
  <si>
    <t>Капітальний ремонт будівлі комунального некомерційного  підприємства  Новоміської сільської ради «Амбулаторія загальної практики сімейної медицини» по вул. Центральна,47 
с. Нове Місто  Старосамбірського району Львівської області</t>
  </si>
  <si>
    <t>Капітальний ремонт  будівлі Народного дому с. Чижки  Старосамбірського району Львівської області</t>
  </si>
  <si>
    <t>с Чижки</t>
  </si>
  <si>
    <t>Капітальний ремонт будівлі  Народного дому с. Грушатичі Старосамбірського району Львівської області</t>
  </si>
  <si>
    <t>с Грушатичі</t>
  </si>
  <si>
    <t>Капітальний ремонт вуличного освітлення (з використанням енергозберігаючих  ламп) в селі Болозів  вул. Шевченка, вул. Л. Українки  Старосамбірського району Львівської області</t>
  </si>
  <si>
    <t>с Болозів</t>
  </si>
  <si>
    <t>Ініціативна група ЗСШ с. Боневичі</t>
  </si>
  <si>
    <t>Капітальний ремонт вуличного освітлення (з використанням енергозберігаючих  ламп) в селі Нове Місто, вул. Центральна, вул. Польова, вул. Зарічна, вул. Вишнева, вул. Закутна  Старосамбірського району Львівської області</t>
  </si>
  <si>
    <t>Впровадження інноваційних методів вивчення математики шляхом придбання обладнання для кабінету  математики НВК «Середня ЗОШ-гімназія» ім. М. Шашкевича с. Дуліби</t>
  </si>
  <si>
    <t>Відділ освіти Стрийської РДА</t>
  </si>
  <si>
    <t xml:space="preserve"> Капітальний ремонт віконних прорізів опорного навчально - виховного комплексу «Дашавський загальноосвітній навчальний заклад  І-ІІІ ступенів –дошкільний навчальний заклад» по вул. Шевченка, 4 в смт. Дашава Стрийського району Львівської області</t>
  </si>
  <si>
    <t>смт Дашава</t>
  </si>
  <si>
    <t>Капітальний ремонт санвузлів у навчально-виховному комплексі  «Волезадеревацький ЗНЗ І-ІІІ ступенів – ДНЗ» по вулиці 
І.Франка, 26 в  селі Воля  Задеревацька Стрийського району Львівської області</t>
  </si>
  <si>
    <t>с Воля-Задеревацька</t>
  </si>
  <si>
    <t>Придбання музичного обладнання для Сихівської СЗОШ I-II ступенів в с. Сихів, вул. І. Франка, 79 Стрийського району Львівської області</t>
  </si>
  <si>
    <t>с Сихів</t>
  </si>
  <si>
    <t>с Станків</t>
  </si>
  <si>
    <t>с Братківці</t>
  </si>
  <si>
    <t>Впровадження інноваційних методів вивчення природничо-математичних наук шляхом придбання обладнання для кабінету фізики Голобутівської СЗОШ І-ІІ ст. с. Голобутів Стрийського району Львівської області</t>
  </si>
  <si>
    <t>с Голобутів</t>
  </si>
  <si>
    <t>с Миртюки</t>
  </si>
  <si>
    <t xml:space="preserve"> Капітальний ремонт фасаду корпусу харчоблоку НВК «Лисятицький ЗНЗ І - ІІІ ст. – ДНЗ» в с. Лисятичі по вул. І. Франка, 22, Стрийського району Львівської області </t>
  </si>
  <si>
    <t>с Лисятичі</t>
  </si>
  <si>
    <t>Придбання мультимедійної техніки для НВК Лисятицький ЗНЗ І-ІІІ ст. – ДНЗ</t>
  </si>
  <si>
    <t>с Малі Дідушичі</t>
  </si>
  <si>
    <t xml:space="preserve">  Придбання обладнання для створення сучасного інформаційного простору як засобу ефективного впровадження інформаційно-комунікаційних технологій в Олексицькій СЗОШ І-ІІ ступенів Стрийського району Львівської області </t>
  </si>
  <si>
    <t>с Олексичі</t>
  </si>
  <si>
    <t xml:space="preserve">Покращення умов шляхом придбання комп’ютерної техніки у Довгівській СЗОШ І-ІІ ступенів по вул І.Франка 13 в с. Довге Стрийського району Львівської області  </t>
  </si>
  <si>
    <t>Ініціативна група Довгівської СЗОШ</t>
  </si>
  <si>
    <t>с Нижня Лукавиця</t>
  </si>
  <si>
    <t xml:space="preserve"> Капітальний ремонт внутрішніх приміщень Ланівської СЗОШ I-III ст. по вул. Миру, 11, с. Ланівки Стрийського району Львівської області </t>
  </si>
  <si>
    <t>с Ланівка</t>
  </si>
  <si>
    <t xml:space="preserve">Капітальний ремонт приміщення Стрілківської СЗОШ I-III ст. Стрийського району Львівської області (заміна вікон) </t>
  </si>
  <si>
    <t>с Стрілків</t>
  </si>
  <si>
    <t>с Кавське</t>
  </si>
  <si>
    <t>с Лисовичі</t>
  </si>
  <si>
    <t xml:space="preserve">Придбання обладнання (холодильника) у Подорожненському ЗДО по вул. 8 березня, 9 в с. Подорожне Стрийського району Львівської області </t>
  </si>
  <si>
    <t>Ініціативна група Подорожненського ЗДО</t>
  </si>
  <si>
    <t>с Нижня Стинава</t>
  </si>
  <si>
    <t xml:space="preserve"> Капітальний ремонт вхідних сходів та заміна вхідних дверей в Загірненській СЗОШ І-І ст.  с.Загірне Стрийського району Львівської області </t>
  </si>
  <si>
    <t>с Загірне</t>
  </si>
  <si>
    <t xml:space="preserve"> Капітальний ремонт Йосиповицької СЗОШ I ступеня по вулиці Шкільній, 1 в с. Йосиповичі Стрийського району Львівської області </t>
  </si>
  <si>
    <t>с Йосиповичі</t>
  </si>
  <si>
    <t>Капітальний ремонт системи опалення та заміна внутрішніх тепломереж у Великодідушицькій СЗОШ І-ІІІ ступенів у с. Великі Дідушичі Стрийського району Львівської області</t>
  </si>
  <si>
    <t>с Великі Дідушичі</t>
  </si>
  <si>
    <t>с Любинці</t>
  </si>
  <si>
    <t>Придбання обладнання та комп’ютерної техніки для ДНЗ при НВК «Малодідушицький ЗНЗ І-ІІ ст.-ДНЗ» по вул. Олеся Бобикевича 17 в с. Малі Дідушичі Стрийського району Львівської області</t>
  </si>
  <si>
    <t>Капітальний ремонт віконних прорізів СЗОШ І - ІІ ст. по вул. Шевченка, 18 в с. Долішнє Стрийського району Львівської області</t>
  </si>
  <si>
    <t>с Долішнє</t>
  </si>
  <si>
    <t xml:space="preserve"> Капітальний ремонт внутрішніх приміщень Завадівської СЗОШ І-ІІ ст. в с. Завадів Стрийського району Львівської області </t>
  </si>
  <si>
    <t>с Завадів</t>
  </si>
  <si>
    <t xml:space="preserve"> Впровадження інноваційних технологій в навчально-виховний процес  НВК «Верхньостинавський ЗНЗ І-ІІ ст. – ДНЗ» с. Верхня Стинава Стрийського району Львівської області	 </t>
  </si>
  <si>
    <t>с Верхня Стинава</t>
  </si>
  <si>
    <t>Придбання обладнання для підвищення ефективності використання інформаційно-комунікаційних технологій в освітньому процесі Лугівської СЗОШ І ст. Стрийського
району Львівської області</t>
  </si>
  <si>
    <t>с Луг</t>
  </si>
  <si>
    <t xml:space="preserve"> Придбання звукопідсилювальної апаратури для дитячої школи мистецтв с. Братківці Стрийського району Львівської області </t>
  </si>
  <si>
    <t>Ініціативна група викладачів школи мистецтв с. Братківці</t>
  </si>
  <si>
    <t>Капітальний ремонт покриття зовнішнього вхідного залізобетонного дашка Подорожненського  ОЗЗСО I-III ступенів  села Подорожне Стрийського району Львівської області</t>
  </si>
  <si>
    <t>Капітальний ремонт  дитячого павільйону  № 1 НВК «Дулібський ЗНЗ І-ІІ ст. -ДНЗ» по вул.  Заводській, 14 в с. Дуліби Стрийського району Львівської області</t>
  </si>
  <si>
    <t xml:space="preserve">НВК «Розгірченський ЗНЗ Іст.-ДНЗ» </t>
  </si>
  <si>
    <t>с Розгірче</t>
  </si>
  <si>
    <t xml:space="preserve"> Придбання принтера у Добрянському ЗДО по вул. Шевченка, 36а с. Добряни  Стрийського району Львівської області </t>
  </si>
  <si>
    <t>Добрянський ЗДО</t>
  </si>
  <si>
    <t xml:space="preserve">Впровадження енергозберігаючих заходів шляхом капітального ремонту внутрішньої системи опалення НВК «П’ятничанський ЗНЗ І-ІІ ст. - ДНЗ» в селі П’ятничани Стрийського району Львівської області (коригування)   </t>
  </si>
  <si>
    <t>Ініціативна група КНП Стрийська центральна районна лікарня</t>
  </si>
  <si>
    <t>Капітальний ремонт частини фасаду із заміною вікон та дверей в Стрілківській амбулаторії загальної практики-сімейної медицини по вулиці Вишнева ,1а с.Стрілків Стрийського району Львівської області</t>
  </si>
  <si>
    <t xml:space="preserve"> Придбання музичних інструментів для Дашавської музичної школи ім. Ф. Колесси Стрийського району Львівської області   </t>
  </si>
  <si>
    <t xml:space="preserve"> Капітальний ремонт даху Народного дому по вул. Шевченка, 96  в с. Малі Дідушичі Стрийського району Львівської області </t>
  </si>
  <si>
    <t>Дідушицька сільська рада</t>
  </si>
  <si>
    <t>Капітальний ремонт території біля Народного дому по вул.Гошівська,73 в с.Великі Дідушичі Стрийського району Львівської області.</t>
  </si>
  <si>
    <t xml:space="preserve">Ініціативна група працівників  </t>
  </si>
  <si>
    <t xml:space="preserve"> Придбання звукопідсилювальної апаратури для Народного дому смт. Дашава Стрийського району Львівської області </t>
  </si>
  <si>
    <t xml:space="preserve">Придбання звукопідсилювальної апаратури для дитячої школи мистецтв с. Лисятичі Стрийського району Львівської області </t>
  </si>
  <si>
    <t xml:space="preserve">  Капітальний  ремонт будівлі  Народного  дому по вул. Осипенка, 2 в с.  Угільня Стрийського  району  Львівської  області </t>
  </si>
  <si>
    <t>с Угільня</t>
  </si>
  <si>
    <t xml:space="preserve"> Придбання театральних крісел в Народний дім 
с. Задеревач  Стрийського району Львівської області </t>
  </si>
  <si>
    <t>Ініціативна група с. Задеревач</t>
  </si>
  <si>
    <t>с Задеревач</t>
  </si>
  <si>
    <t>Придбання оргтехніки для Стрийської центральної районної бібліотеки, м. Стрий вул. Є. Коновальця, 4,  Львівської області</t>
  </si>
  <si>
    <t xml:space="preserve">Придбання радіомікрофонів  Стрийським районним Будинком дитячої та юнацької творчості Стрийського району Львівської області         </t>
  </si>
  <si>
    <t>Ініціативна група Стрийського районного БДЮТ</t>
  </si>
  <si>
    <t xml:space="preserve">Створення відпочинкової зони для дітей в селі Загірне Стрийського району Львівської області шляхом придбання і встановлення дитячого майданчика </t>
  </si>
  <si>
    <t>Загірненська сільська рада</t>
  </si>
  <si>
    <t>Придбання дитячого ігрового майданчика по вул. Сонячна в с. Ярушичі Стрийського району Львівської області</t>
  </si>
  <si>
    <t xml:space="preserve"> Капітальний ремонт частини шатрової покрівлі плавального басейну ДЮСШ «Сокіл» в с. Угерсько Стрийського району Львівської області</t>
  </si>
  <si>
    <t>с Угерсько</t>
  </si>
  <si>
    <t>Ініціативна група с. Підгірці</t>
  </si>
  <si>
    <t>Ініціативна група с. Воля-Задеревацька</t>
  </si>
  <si>
    <t>Закупівля меблів (дитячі ліжечка) для Голобутівського ДНЗ села Голобутів Стрийського району</t>
  </si>
  <si>
    <t>Ініціативна група Голобутівського ДНЗ</t>
  </si>
  <si>
    <t xml:space="preserve">Облаштування котельні сучасним котлом для молодшої групи В.Дідушицького ЗДО по вулиці С. Бандери, 3 Стрийського району </t>
  </si>
  <si>
    <t>Ініціативна група В.Дідушицького ЗДО</t>
  </si>
  <si>
    <t xml:space="preserve">Ініціативна група Станківського ЗДО </t>
  </si>
  <si>
    <t>Капітальний ремонт даху Підгірцівського дошкільного навчального закладу по вул. 24 Серпня, 1 в с. Підгірці Стрийського району Львівської області</t>
  </si>
  <si>
    <t>с Жулин</t>
  </si>
  <si>
    <t>Капітальний ремонт дверних прорізів в Угерському ЗДО Стрийського району</t>
  </si>
  <si>
    <t>Ініціативна група Угерського ЗДО</t>
  </si>
  <si>
    <t>Ініціативна група Лисятицького ЗДО</t>
  </si>
  <si>
    <t xml:space="preserve"> Капітальний ремонт фасаду дитячого садочка по вулиці Івана Франка 19  в с. Ланівка Стрийського району Львівської області </t>
  </si>
  <si>
    <t>Ініціативна група Ланівського ЗДО</t>
  </si>
  <si>
    <t>с Семигинів</t>
  </si>
  <si>
    <t xml:space="preserve"> Придбання комп’ютерної техніки та обладнання в Лисовицький дошкільний навчальний заклад  «Веселка» по вул. І Франка 35, с. Лисовичі,  Стрийського району </t>
  </si>
  <si>
    <t>Капітальний ремонт вуличного освітлення по вул. Стрийська в с. Лисовичі та вул. Шевченка в с. Баня Лисовицька Стрийського району Львівської області</t>
  </si>
  <si>
    <t>Ініціативна група с. Баня Лисовицька та Лисовичі</t>
  </si>
  <si>
    <t>Ініціативна група НВК «Дашавський ЗНЗ І-ІІІ ст.-ДНЗ»</t>
  </si>
  <si>
    <t>Ініціативна група Комарівської СЗОШ</t>
  </si>
  <si>
    <t>Ініціативна група СЗОШ</t>
  </si>
  <si>
    <t xml:space="preserve"> Придбання обладнання та комп’ютерної техніки для  Нижньостинавської СЗОШ І-ІІ ступенів с. Нижня Стинава Стрийського району </t>
  </si>
  <si>
    <t xml:space="preserve">Ініціативна група Йосиповицької СЗОШ </t>
  </si>
  <si>
    <t xml:space="preserve"> Капітальний ремонт фасаду НВК Любинцівський ЗНЗ І-ІІІ ст. – ДНЗ по вул. Шевченка, 11 в с. Любинці Стрийського району Львівської області (коригування)</t>
  </si>
  <si>
    <t>Ініціативна група НВК "Малодідушицький ЗНЗ І-ІІ ст.- ДНЗ"</t>
  </si>
  <si>
    <t>Ініціативна група Завадівської СЗОШ</t>
  </si>
  <si>
    <t xml:space="preserve">Капітальний ремонт дитячого майданчика НВК «Розгірченський ЗНЗ Іст.-ДНЗ» в с. Розгірче Стрийського району Львівської області </t>
  </si>
  <si>
    <t>Ініціативна група Семигинівського ЗДО</t>
  </si>
  <si>
    <t xml:space="preserve">Капітальний ремонт НВК "Станківський ЗНЗ І -ІІІ ст. - ДНЗ" по вул. С. Стрільців, 24 в с. Станків, Стрийського району Львівської області  </t>
  </si>
  <si>
    <t xml:space="preserve"> Капітальний ремонт  спортивного залу НВК "Братківський ЗНЗ І-ІІІ ст. -ДНЗ" </t>
  </si>
  <si>
    <t xml:space="preserve"> Придбання обладнання та інвентаря для ефективного впровадження інформаційних технологій у Комарівській СЗОШ І ступеня" с. Комарів Стрийського району Львівської області  </t>
  </si>
  <si>
    <t xml:space="preserve"> Капітальний ремонт у НВК "Малодідушицький ЗНЗ І-ІІ ст.-ДНЗ" по вул. Олеся Бобикевича, 17 в с. Малі Дідушичі Стрийського району  </t>
  </si>
  <si>
    <t xml:space="preserve"> Покращення матеріально-технічної бази школи шляхом придбання обладнання для  кабінету математики у НВК "Лисовицька СЗОШ І - ІІІ ступенів - ліцей" в с. Лисовичі Стрийського району Львівської області </t>
  </si>
  <si>
    <t xml:space="preserve"> Капітальний ремонт віконних прорізів НВК "Бережницький ЗНЗ І-ІІ ст.-ДНЗ" с. Бережниця Стрийського району Львівської  області </t>
  </si>
  <si>
    <t xml:space="preserve">  Впровадження  сучасних  малоінвазивних  методів  оперативного  лікування  урологічних  хворих  шляхом  закупівлі  спеціалізованого обладнання  для  урологічного  відділення  КНП "Стрийська  ЦРЛ" (м.Стрий, вул.О.Басараб,15)"  </t>
  </si>
  <si>
    <t>Ініціативна група урологічного відділення КНП "Стрийська ЦРЛ"</t>
  </si>
  <si>
    <t xml:space="preserve"> Капітальний ремонт (заміна  вікон) 4-го  корпусу  комунального некомерційного  підприємства  Стрийської  районної  ради  "Стрийська  центральна  районна  лікарня" </t>
  </si>
  <si>
    <t xml:space="preserve"> Придбання  обладнання (теле- та аудіотехніки) для зміцнення матеріально-технічної бази Станківського ЗДО "Берізка" в с. Станків Стрийського району </t>
  </si>
  <si>
    <t xml:space="preserve"> Придбання обладнання та інвентаря для Семигинівського ЗДО "Веселка" по вул. І. Франка, 19 Стрийського району Львівської області</t>
  </si>
  <si>
    <t>с П'ятничани</t>
  </si>
  <si>
    <t xml:space="preserve">Капітальний ремонт території та пам'ятного знака "Борцям  за  волю України" по вул. Осипенка, 2-б  в с. Угільня Стрийського району Львівської області  </t>
  </si>
  <si>
    <t xml:space="preserve">   Капітальний ремонт алеї пам'яті учасника АТО-кіборга Андрія  Грицана  по вул. Гошівська, 73-1 в с. Великі Дідушичі Стрийського району Львівської області  </t>
  </si>
  <si>
    <t xml:space="preserve"> Придбання комп'ютерної техніки та мультимедійного обладнання для закладу дошкільної освіти (дитячого садка) «Джерельце» с. Стрілків Стрийського району  </t>
  </si>
  <si>
    <t xml:space="preserve">Придбання комп'ютерного обладнання для Дашавського ДНЗ "Теремок" по вулиці С. Бандери 15, Стрийського району, Львівської області" </t>
  </si>
  <si>
    <t xml:space="preserve">  Придбання обладнання та комп'ютерної техніки в Жулинському ЗДО  Стрийського району </t>
  </si>
  <si>
    <t xml:space="preserve"> Придбання обладнання та комп'ютерної техніки    в Горішненському  ЗДО  с. Горішне, 
вул. Болехівська 14, Стрийського району Львівської області </t>
  </si>
  <si>
    <t xml:space="preserve"> Придбання комп'ютерного обладнання для Лисятицького ЗДО "Ластівка", площа 40 - річчя  Перемоги 8, в с. Лисятичі Стрийського району Львівської області </t>
  </si>
  <si>
    <t xml:space="preserve"> Придбання дитячого майданчика для Воледовголуцької середньої загальноосвітньої школи  I ступеня  Стрийського району Львівської області</t>
  </si>
  <si>
    <t>с Воля-Довголуцька</t>
  </si>
  <si>
    <t>Впровадження інноваційних методів вивчення іноземних мов шляхом придбання обладнання для лінгафонного кабінету НВК «Конюхівська ЗНЗ I-III ст.-ДНЗ» с. Конюхів Стрийського району Львівської області</t>
  </si>
  <si>
    <t>с Конюхів</t>
  </si>
  <si>
    <t>Капітальний ремонт (заміна віконних та дверних блоків II черга) в НВК «Конюхівська ЗНЗ I-III ст.-ДНЗ» с. Конюхів Стрийського району Львівської області</t>
  </si>
  <si>
    <t>Капітальний ремонт покрівлі Народного дому в селі Воля Довголуцька Стрийського району Львівської області</t>
  </si>
  <si>
    <t>Придбання звукопідсилювального обладнання для Народного дому с. Колодниця Стрийського району Львівської області</t>
  </si>
  <si>
    <t>с Колодниця</t>
  </si>
  <si>
    <t>Придбання обладнання для облаштування центру розвитку, дозвілля та творчості в Народному домі с. Конюхів Грабовецької ОТГ</t>
  </si>
  <si>
    <t>Придбання мультимедійного та обладнання для Народного дому с. Грабовець Грабовецької сільської ОТГ</t>
  </si>
  <si>
    <t>с Грабовець</t>
  </si>
  <si>
    <t>Придбання дорожніх знаків для підвищення рівня безпеки дорожнього руху на дорогах комунальної власності в с. Грабовець Стрийського району Львівської області</t>
  </si>
  <si>
    <t>Придбання системи відеонагляду для Грабовецької сільської ОТГ</t>
  </si>
  <si>
    <t xml:space="preserve">Придбання дитячого майданчика по вул. Поповича, 130 в с. Грабовець Стрийського району Львівської області </t>
  </si>
  <si>
    <t xml:space="preserve"> Придбання дитячого майданчика для Довголуцького ДНЗ Стрийського району Львівської області </t>
  </si>
  <si>
    <t>с Довголука</t>
  </si>
  <si>
    <t xml:space="preserve"> Капітальний ремонт вуличного освітлення по вул. Стрийська, вул. Пасічна в с. Монастирець Стрийського району Львівської області </t>
  </si>
  <si>
    <t>Капітальний ремонт із заміною дерев'яних віконних та дверних блоків на металопластикові (заходи з енергозбереження I черга) Народного дому по вул. Гасина, 106 а в с. Конюхів</t>
  </si>
  <si>
    <t xml:space="preserve"> Капітальний ремонт із заміною вікон  у Турківському НВК «Загальноосвітній навчальний заклад І-ІІІ ступенів – дошкільний навчальний заклад» за адресою Львівська область м.Турка  вул. Молодіжна 68   </t>
  </si>
  <si>
    <t>ГО «Агенція  регіонального  розвитку  Турківщини»</t>
  </si>
  <si>
    <t>м Турка</t>
  </si>
  <si>
    <t xml:space="preserve"> Капітальний ремонт даху школи с. Ластівка Турківського  району Львівської області </t>
  </si>
  <si>
    <t>с Ластівка</t>
  </si>
  <si>
    <t xml:space="preserve"> Капітальний ремонт (заходи з  енергозбереження) Бітлянського НВК Турківського району Львівської області </t>
  </si>
  <si>
    <t>Ініціативна  група  мешканців  села  Бітля</t>
  </si>
  <si>
    <t>с Бітля</t>
  </si>
  <si>
    <t xml:space="preserve"> Капітальний ремонт «Заходи з енергозбереження» Карпатського НВК ім. 
М. Іваничка Турківського району Львівської області </t>
  </si>
  <si>
    <t>Ініціативна  група  мешканців  села  Карпатське</t>
  </si>
  <si>
    <t>с Карпатське</t>
  </si>
  <si>
    <t xml:space="preserve">Капітальний ремонт Сигловатського НВК (ЗНЗ І-ІІ ст. – ДНЗ) Турківської  районної  ради  Львівської області (заміна вікон та дверей) </t>
  </si>
  <si>
    <t>Ініціативна  група  мешканців  села  Сигловате</t>
  </si>
  <si>
    <t>с Сигловате</t>
  </si>
  <si>
    <t>Заходи з енергозбереження Боберківському НВК (ЗНЗ-І- ІІІ ст.-ДНЗ) (капітальний ремонт по заміні вікон) Турківського району Львівської області</t>
  </si>
  <si>
    <t>Ініціативна  група  мешканців  села  Боберка</t>
  </si>
  <si>
    <t>с Боберка</t>
  </si>
  <si>
    <t>Реконструкція будівлі  Мельничненської ЗОШ I-II ст. Туріквського району Львівської  області</t>
  </si>
  <si>
    <t>с Мельничне</t>
  </si>
  <si>
    <t xml:space="preserve"> Капітальний  ремонт  покрівлі  Радицької ОШ I-II ст в  с. Радич Турківського  району Львівської  області </t>
  </si>
  <si>
    <t>с Радич</t>
  </si>
  <si>
    <t xml:space="preserve"> Капітальний  ремонт  Лімнянського НВК ім Романа  Мотичака в с. Лімна Турківського  району Львівської  області </t>
  </si>
  <si>
    <t>с Лімна</t>
  </si>
  <si>
    <t>с Верхня Яблунька</t>
  </si>
  <si>
    <t>Капітальний ремонт Сянківської ЗОШ І-ІІ ступенів (заміна даху) Турківського району Львівської області</t>
  </si>
  <si>
    <t>с Сянки</t>
  </si>
  <si>
    <t>Капітальний  ремонт  системи  опалення  Вовченського  НВК  Турківського  району  Львівської  області</t>
  </si>
  <si>
    <t>с Вовче</t>
  </si>
  <si>
    <t xml:space="preserve"> Капітальний ремонт покрівлі Либохорської ЗОШ І-ІІ ступенів Турківського району Львівської області </t>
  </si>
  <si>
    <t>Ініціативна  група  мешканців села  Либохора</t>
  </si>
  <si>
    <t>Капітальний ремонт приміщень   Ясеницького навчально-виховного комплексу «Загальноосвітній навчальний заклад І-ІІІ ступенів дошкільний навчальний заклад» Турківської районної ради Львівської області</t>
  </si>
  <si>
    <t>с Ясениця</t>
  </si>
  <si>
    <t>Капітальний  ремонт  покрівлі Риківської ЗОШ I-II ст  Турківського  району  Львівської  області</t>
  </si>
  <si>
    <t>Ініціативна  група  мешканців  села  Риікв</t>
  </si>
  <si>
    <t>Капітальний ремонт даху у Верхньогусненському НВК Турківської  районної  ради Турківського району Львівської області</t>
  </si>
  <si>
    <t>с Верхнє Гусне</t>
  </si>
  <si>
    <t xml:space="preserve">Капітальний ремонт Присліпського НВК  Турківського  району  Львівської  області </t>
  </si>
  <si>
    <t>с Присліп</t>
  </si>
  <si>
    <t xml:space="preserve"> Капітальний  ремонт Матківського НВК (ЗНЗ I-II ст –дошкільний навчальний заклад» (заходи з енергозбереження) Турківського району Львівської області)</t>
  </si>
  <si>
    <t>Ініціативна  група  мешканців  села Матків  та  Мохнате</t>
  </si>
  <si>
    <t>с Матків</t>
  </si>
  <si>
    <t>Капітальний ремонт приміщення Шандровецького  НВК імені Василя Борути (Загальноосвітній навчальний заклад І-ІІ ступенів - дошкільний навчальний заклад) Турківської районної ради Львівської області</t>
  </si>
  <si>
    <t>с Шандровець</t>
  </si>
  <si>
    <t xml:space="preserve"> Капітальний  ремонт   лікарської  амбулаторії в 
с. Вовче Турківського району,Львівської області </t>
  </si>
  <si>
    <t xml:space="preserve"> Придбання офісної комп’ютерно-копіювальної  техніки  для   КНП Турківський  районний  центр первинної  медико-санітарної допомоги Турківської  районної  ради </t>
  </si>
  <si>
    <t>Капітальний ремонт   Ясеницької сільської  лікарської амбулаторії   Турківського  району Львівської  області</t>
  </si>
  <si>
    <t>Придбання автоматичного гематологічного аналізатора для Комунального  некомерційного підприємства «Боринська районна лікарня» Турківської районної ради    Турківського району Львівської області</t>
  </si>
  <si>
    <t>смт Бориня</t>
  </si>
  <si>
    <t>Придбання комп’ютерної  техніки  для  поліклінічного  відділення  Турківської  ЦКРЛ</t>
  </si>
  <si>
    <t>Капітальний  ремонт дитячого відділення  Турківської  КЦРЛ Турківського  району  Львівської  області</t>
  </si>
  <si>
    <t xml:space="preserve"> Капітальний ремонт сімейної лікарської амбулаторії в с. Бітля Турківського району Львівської області </t>
  </si>
  <si>
    <t xml:space="preserve"> Реконструкція частини приміщення (санвузол) сільської  ради під амбулаторію с.Мохнате Турківського району Львівської області   </t>
  </si>
  <si>
    <t>Ініціативна група мешканців сіл Матків та Мохнате</t>
  </si>
  <si>
    <t>с Мохнате</t>
  </si>
  <si>
    <t>Реконструкція   Народного  дому села Кіндратів  Турківського  району  Львівської  області</t>
  </si>
  <si>
    <t>Реконструкція будівлі  Народного  дому №1 в селі  Либохора  Турківського  району Львівської  області</t>
  </si>
  <si>
    <t>Капітальний  ремонт даху Народного Дому по вул. Лесі  Українки, 34 в селі Красне  Турківського  району Львівської  області</t>
  </si>
  <si>
    <t>с Красне</t>
  </si>
  <si>
    <t xml:space="preserve"> Капітальний ремонт Народного  дому с. Ільник  Турківського  району  Львівської  області </t>
  </si>
  <si>
    <t>Ініціативна  група  мешканців с.  Ільник</t>
  </si>
  <si>
    <t>с Ільник</t>
  </si>
  <si>
    <t xml:space="preserve">Капітальний ремонт Турківської дитячої музичної школи Турківського району Львівської області  </t>
  </si>
  <si>
    <t>Ініціативна група музшколи</t>
  </si>
  <si>
    <t>Реконструкція контори під Народний дім в с.  Присліп Турківського  району Львівської області</t>
  </si>
  <si>
    <t>Ініціативна  група  мешканців  села  Присліп</t>
  </si>
  <si>
    <t>Капітальний ремонт підлоги в танцювальному залі Турківського районного Народного дому Турківської районної ради Львівської області</t>
  </si>
  <si>
    <t>Капітальний  ремонт Народного дому  села Матків Турківського району Львівської області</t>
  </si>
  <si>
    <t>Капітальний ремонт Народного  дому села Сигловате  Турківського  району  Львівської  області</t>
  </si>
  <si>
    <t>Ініціативна  група  мешканців села  Сигловате</t>
  </si>
  <si>
    <t xml:space="preserve"> Придбання інтерактивного мультимедійного комплексу (інтерактивні дошки, мультимедійні проектори з короткофокусним об’єктивом, ноутбук вчителя, монтажний комплект, який складається з кріплення для проектора та комплекту кабелів для підключення та інсталяції інтерактивного комплексу) у Боринському  професійному  ліцеї  народних  промислів  і ремесел </t>
  </si>
  <si>
    <t xml:space="preserve"> Капітальний ремонт покрівлі Будинку дитячої та  юнацької  творчості у м. Турка Турківської  районної  ради  Турківського району  Львівської області </t>
  </si>
  <si>
    <t xml:space="preserve">ГО  </t>
  </si>
  <si>
    <t>Капітальний ремонт ДНЗ Боринського НВК Турківського району Львівської області</t>
  </si>
  <si>
    <t>Капітальний  ремонт вуличного освітлення (з використанням енергозберігаючих ламп) по вул  Центральна с. Вовче Турківського району Львівської області</t>
  </si>
  <si>
    <t xml:space="preserve"> Капітальний ремонт вуличного освітлення (з використанням енергозберігаючих ламп) по  вул  Горішня с. Шум’яч  Турківського району Львівської області </t>
  </si>
  <si>
    <t>с Шум’яч</t>
  </si>
  <si>
    <t xml:space="preserve"> Капітальний ремонт Верхньояблунського НВК "Загальноосвітній навчальний заклад І-ІІІ ступенів-ДНЗ Турківського району Львівської області </t>
  </si>
  <si>
    <t>ГО «Агенція місцевого розвитку «Відродження»</t>
  </si>
  <si>
    <t>ГО "Агенція  місцевого розвитку  села  Мельничне"</t>
  </si>
  <si>
    <t>ГО "Агенція місцевого розвитку села Верхня Яблунька"</t>
  </si>
  <si>
    <t xml:space="preserve">Ініціативна група Сянківської ЗОШ </t>
  </si>
  <si>
    <t>ГО "Агенція місцевого розвиткусела Вовче"</t>
  </si>
  <si>
    <t>ГО "Місцева  громада за  відродження"</t>
  </si>
  <si>
    <t>ГО "Агенція  регіонального розвитку  Турківщини"</t>
  </si>
  <si>
    <t>ГО "Агенція  місцевого  розвитку села  Шандровець"</t>
  </si>
  <si>
    <t xml:space="preserve">ГО "Медичне об'єднання" </t>
  </si>
  <si>
    <t>Ініціативна  група  працівників  Турківського РНД</t>
  </si>
  <si>
    <t>Ініціативна група Боринського НВК</t>
  </si>
  <si>
    <t>с Любині</t>
  </si>
  <si>
    <t>Придбання інтерактивної панелі EdPro Touch 65 з PC модулем для Вороблячинської ЗОШ I-II ст. Ім. Героя України Віталія Коцюби Яворівського району Львівської області</t>
  </si>
  <si>
    <t>с Вороблячин</t>
  </si>
  <si>
    <t>Капітальний ремонт приміщень Вороблячинської ЗОШ І-ІІ ст.ім.Героя України Віталія Коцюби</t>
  </si>
  <si>
    <t>ініціативна група с.Вороблячин</t>
  </si>
  <si>
    <t>Капітальний ремонт даху Чолгинської ЗОШ І-ІІ ступенів</t>
  </si>
  <si>
    <t>Ініціативна група Чолгинської ЗОШ І-ІІ ступенів</t>
  </si>
  <si>
    <t>с Чолгині</t>
  </si>
  <si>
    <t>Придбання Інтерактивної панелі ETP65U з PC модулем та  програмним   забезпеченням  Moza Book  Classroom  для  Новояворівської  ЗОШ І-ІІІ ступенів № 3</t>
  </si>
  <si>
    <t>Новояворівська ЗОШ І-ІІІ ступенів № 3</t>
  </si>
  <si>
    <t>м Новояворівськ</t>
  </si>
  <si>
    <t xml:space="preserve">Ініціативна група Свидницького НВК </t>
  </si>
  <si>
    <t>с Свидниця</t>
  </si>
  <si>
    <t xml:space="preserve">Інціативна група Верблянського НВК </t>
  </si>
  <si>
    <t>с Ямельня</t>
  </si>
  <si>
    <t>Інціативна група філії</t>
  </si>
  <si>
    <t>с Страдч</t>
  </si>
  <si>
    <t xml:space="preserve">Ініціативна група  Віжомлянського НВК </t>
  </si>
  <si>
    <t>с Віжомля</t>
  </si>
  <si>
    <t>с Колониці</t>
  </si>
  <si>
    <t xml:space="preserve">Ініціативна група Наконечнянської ЗОШ </t>
  </si>
  <si>
    <t>с Наконечне Друге</t>
  </si>
  <si>
    <t xml:space="preserve"> Придбання оргтехніки та дидактичних матеріалів для кабінету української мови та літератури Старицької ЗОШ І-ІІІ ступенів Яворівської районної ради </t>
  </si>
  <si>
    <t xml:space="preserve">Ініціативна група Старицької ЗОШ І-ІІІ ступенів </t>
  </si>
  <si>
    <t>с Старичі</t>
  </si>
  <si>
    <t xml:space="preserve"> Капітальний ремонт приміщень із влаштуванням кухні в Старицькій ЗОШ І ступеня Яворівського району</t>
  </si>
  <si>
    <t xml:space="preserve">Ініціативна група Старицької ЗОШ </t>
  </si>
  <si>
    <t xml:space="preserve">Інціативна група Смолинського НВК </t>
  </si>
  <si>
    <t>с Смолин</t>
  </si>
  <si>
    <t>Капітальний ремонт актового залу в Нагачівській ЗОШ I-III ступенів Яворівського району Львівської області</t>
  </si>
  <si>
    <t>с Нагачів</t>
  </si>
  <si>
    <t>Придбання  обладнання  для створення нового освітнього середовища у Старицькій ЗОШ І ступеня</t>
  </si>
  <si>
    <t>Ініціативна група Старицької ЗОШ І ступеня</t>
  </si>
  <si>
    <t xml:space="preserve">Інціативна група філії  </t>
  </si>
  <si>
    <t>с Поруби</t>
  </si>
  <si>
    <t xml:space="preserve"> Капітальний ремонт вестибюлю першого поверху Старицької ЗОШ І-ІІІ ступенів Яворівського району</t>
  </si>
  <si>
    <t>Ініціативна група Старицької  ЗОШ І-ІІІ ст.</t>
  </si>
  <si>
    <t>с Коти</t>
  </si>
  <si>
    <t>Придбання обладнання для кабінету робототехніки у Бірківському НВК «ЗОШ І-ІІІ ступенів – ДНЗ» імені Тараса Шевченка Яворівського району Львівської області</t>
  </si>
  <si>
    <t>с Бірки</t>
  </si>
  <si>
    <t xml:space="preserve">Капітальний ремонт приміщень із заміною віконних та дверних блоків на енергозберігаючі у Воле-Добростанській ЗОШ I-II ступенів Яворівського району Львівської області </t>
  </si>
  <si>
    <t>с Воля-Добростанська</t>
  </si>
  <si>
    <t>Капітальний ремонт приміщень із заміною старих віконних блоків на енергозберігаючі склопакети у Мужиловицькому НВК “ЗОШ І-ІІступенів – ДНЗ” Яворівського району Львівської області</t>
  </si>
  <si>
    <t>с Мужиловичі</t>
  </si>
  <si>
    <t xml:space="preserve">Інціативна група Середкевицького НВК </t>
  </si>
  <si>
    <t>с Середкевичі</t>
  </si>
  <si>
    <t xml:space="preserve">Придбання меблів та іншого обладнання для створення Нового освітнього простору в Терновицькому НВК «ЗОШ І-ІІ ст. – ДНЗ        </t>
  </si>
  <si>
    <t xml:space="preserve">Ініціативна група Терновицького НВК </t>
  </si>
  <si>
    <t>с Терновиця</t>
  </si>
  <si>
    <t>с Прилбичі</t>
  </si>
  <si>
    <t>Капітальний ремонт частини приміщення Наконечнянської ЗОШ I-III ступенів Яворівської районної ради для створення гончарної майтерні</t>
  </si>
  <si>
    <t>с Наконечне Перше</t>
  </si>
  <si>
    <t xml:space="preserve">Ініціативна група Лозинського НВК </t>
  </si>
  <si>
    <t>с Лозино</t>
  </si>
  <si>
    <t>Капітальний ремонт огорожі 2-го корпусу Яворівської ЗОШ І-ІІІ ст. №2 в м. Яворів  Львівської області</t>
  </si>
  <si>
    <t>м Яворів</t>
  </si>
  <si>
    <t xml:space="preserve">Інціативна група Вороцівського НВК </t>
  </si>
  <si>
    <t>с Вороців</t>
  </si>
  <si>
    <t xml:space="preserve">  Капітальний ремонт по утепленню фасаду кабінету інформатики головного корпусу опорного закладу Краковецький ЗЗСО І-ІІІ ступенів імені Романа Шухевича   </t>
  </si>
  <si>
    <t xml:space="preserve"> Ініціативна група Краковецького ЗЗСО </t>
  </si>
  <si>
    <t>смт Краковець</t>
  </si>
  <si>
    <t xml:space="preserve"> Капітальний ремонт огорожі опорного закладу Яворівська загальноосвітня школа I-III ступенів № 3 ім. Тараса Шевченка Яворівської районної ради Львівської області </t>
  </si>
  <si>
    <t xml:space="preserve">Інціативна група </t>
  </si>
  <si>
    <t>Придбання мультимедійного, офісного обладнання та звуковідтворюючої апаратури для Бердихівського НВК «ЗОШ І-ІІІ ст. – ДНЗ» Яворівського району</t>
  </si>
  <si>
    <t>с Підлуби</t>
  </si>
  <si>
    <t>Капітальний ремонт приміщень із заміною віконних та дверних блоків на енергозберігаючі у Добростанській ЗОШ І-ІІ ступенів Яворівського району Львівської області</t>
  </si>
  <si>
    <t>с Добростани</t>
  </si>
  <si>
    <t>Закупівля та встановлення системи відеоспостереження в Опорному закладі «Івано-Франківська ЗОШ І-ІІІ ступенів імені Івана Франка» смт. Івано Франкове</t>
  </si>
  <si>
    <t>смт Івано-Франкове</t>
  </si>
  <si>
    <t>Ініціативна група Порічанського НВК</t>
  </si>
  <si>
    <t xml:space="preserve"> Капітальний ремонт системи опалення  філії Молошковицька ЗОШ І ст. опорного закладу Новояворівська ЗОШ І-ІІІ ступенів № 1 Яворівського району Львівської області </t>
  </si>
  <si>
    <t>с Молошковичі</t>
  </si>
  <si>
    <t>Придбання сучасного звукового та мультимедійного обладнання для підвищення ефективності використання інформаційно-комунікаційних технологій в освітньому процесі Домажирської ЗОШ І – ІІІ ступенів Яворівської районної ради Львівської області</t>
  </si>
  <si>
    <t>с Домажир</t>
  </si>
  <si>
    <t>Придбання обладнання для кабінету хімії у Бірківському НВК «ЗОШ І-ІІІ ступенів – ДНЗ» імені Тараса Шевченка Яворівського району Львівської області</t>
  </si>
  <si>
    <t>Придбання обладнання та виробів медичного призначення для підвищення можливостей сільської медицини в амбулаторії загальної практики сімейної медицини смт. Краковець Яворівсього району</t>
  </si>
  <si>
    <t xml:space="preserve"> Капітальний ремонт амбулаторії загальної практики сімейної медицини с. Любині Яворівського району Львівської області </t>
  </si>
  <si>
    <t>інціативна група Любинської сільської ради</t>
  </si>
  <si>
    <t>смт Немирів</t>
  </si>
  <si>
    <t>Реконструкція системи опалення в приміщенні під амбулаторію ЗПСМ с. Нагачів Яворівського району Львівської області</t>
  </si>
  <si>
    <t>Ініціативна група медичних працівників АЗПСМ с.Нагачів</t>
  </si>
  <si>
    <t xml:space="preserve">  Капітальний ремонт системи опалення в амбулаторії  ЗПСМ с. Бердихів Яворівського району </t>
  </si>
  <si>
    <t>с Бердихів</t>
  </si>
  <si>
    <t>Придбання організаційної техніки – ноутбука та багатофункціонального пристрою, мобільної акустичної системи для бібліотеки-філії с. Вороблячин Яворівського району</t>
  </si>
  <si>
    <t xml:space="preserve"> Капітальний ремонт із заміною вікон бібліотеки в с. Вороблячин Яворівського району Львівської області </t>
  </si>
  <si>
    <t xml:space="preserve"> Придбання обладнання та інвентарю для бібліотеки-філії смт. Шкло Яворівського району Львівської області</t>
  </si>
  <si>
    <t>смт Шкло</t>
  </si>
  <si>
    <t>Ініціативна група громади с. Оселя</t>
  </si>
  <si>
    <t>с Оселя</t>
  </si>
  <si>
    <t>Придбання організаційної техніки - ноутбука, мультимедійного та багатофункціонального пристроїв, мобільної акустичної системи для Народного дому села Рокитне по вул. Центральна,1, Яворівського району, Львівської області</t>
  </si>
  <si>
    <t>Бірківська сільська рада</t>
  </si>
  <si>
    <t>с Рокитне</t>
  </si>
  <si>
    <t>Придбання обладнання для озвучення та освітлення актового залу Народного дому с. Вороців Яворівського району Львівської області</t>
  </si>
  <si>
    <t>Вороцівська сільська рада</t>
  </si>
  <si>
    <t>Відділ культури і туризму Яворівської РДА</t>
  </si>
  <si>
    <t xml:space="preserve"> Ініціативна група громади с. Чернилява</t>
  </si>
  <si>
    <t>с Чернилява</t>
  </si>
  <si>
    <t>Ініціативна група при Рясне-Руській сільській раді</t>
  </si>
  <si>
    <t>с Рясне-Руське</t>
  </si>
  <si>
    <t>Будівництво літнього амфітеатру для проведення культурно-масових заходів в с. Підрясне Яворівського району Львівської області</t>
  </si>
  <si>
    <t>с Підрясне</t>
  </si>
  <si>
    <t>Придбання освітлення сцени для Народного Дому с. Добростани Яворівського району</t>
  </si>
  <si>
    <t>Придбання одягу сцени для  Народного дому с. Бердихів  Яворівського району Львівської області</t>
  </si>
  <si>
    <t xml:space="preserve"> Капітальний ремонт даху народного дому села Затока Яворівського району Львівської області </t>
  </si>
  <si>
    <t>Ініціативна група с. Затока</t>
  </si>
  <si>
    <t>с Затока</t>
  </si>
  <si>
    <t>Придбання елементів для облаштування скейт-парку в с. Бірки по вул. Марка Вовчка Яворівського району Львівської області</t>
  </si>
  <si>
    <t>Придбання елементів для облаштування скейт-парку в с. Бірки на площі Героїв Майдану Яворівського району Львівської області</t>
  </si>
  <si>
    <t>Придбання елементів для облаштування скейт-парку в с. Бірки по вул. Янівська Яворівського району Львівської області</t>
  </si>
  <si>
    <t xml:space="preserve"> Придбання дитячого майданчика в с. Буда вул. Хімічна, Ясниської сільської ради Яворівського району Львівської області </t>
  </si>
  <si>
    <t>Ясниська сільська рада</t>
  </si>
  <si>
    <t>с Буда</t>
  </si>
  <si>
    <t xml:space="preserve">Придбання дитячого майданчика в с. Задебрі вул. Центральна Ясниської сільської ради Яворівського району Львівської області </t>
  </si>
  <si>
    <t>с Задебрі</t>
  </si>
  <si>
    <t xml:space="preserve">Дрогомишльська сільська рада </t>
  </si>
  <si>
    <t>Мужиловицька сільська рада</t>
  </si>
  <si>
    <t>Закупівля та встановлення системи відеоспостереження в смт. Івано Франкове Львівської області</t>
  </si>
  <si>
    <t xml:space="preserve">  Капітальний ремонт благоустрою території парку с. Прилбичі  Яворівського району Львівської області </t>
  </si>
  <si>
    <t xml:space="preserve">  Капітальний ремонт даху ФАП с. Молошковичі Яворівського район Львівської області  </t>
  </si>
  <si>
    <t xml:space="preserve">Придбання та встановлення ігрового майданчика по вул. Приозерна, 3 у м. Новояворівську Львівської області  </t>
  </si>
  <si>
    <t>ГО «Яворівська Агенція регіонального розвитку»</t>
  </si>
  <si>
    <t xml:space="preserve"> Придбання та встановлення обладнання для дитячого ігрового майданчика в с. Старичі Яворівського району Львівської області </t>
  </si>
  <si>
    <t>Старичівська сільська рада</t>
  </si>
  <si>
    <t xml:space="preserve">  Придбання та встановлення спортивного майданчика для Стріт Воркаут в смт. Івано-Франкове Яворівського району Львівської області </t>
  </si>
  <si>
    <t xml:space="preserve">Ініціативна група села Завадів </t>
  </si>
  <si>
    <t>Придбання контейнерів для збору ТПВ на території м. Яворів Львівської області</t>
  </si>
  <si>
    <t xml:space="preserve"> Придбання дитячого майданчика в с. Ясниська, вул. Шевченка Ясниської сільської ради Яворівського району Львівської області </t>
  </si>
  <si>
    <t>с Ясниська</t>
  </si>
  <si>
    <t xml:space="preserve">Ініціативна група селища Немирів  </t>
  </si>
  <si>
    <t xml:space="preserve">Придбання дитячого майданчика в с. Озерське, вул. Шухевича, Ясниської сільської ради Яворівського району Львівської області </t>
  </si>
  <si>
    <t>с Озерське</t>
  </si>
  <si>
    <t xml:space="preserve"> Придбання та встановлення дитячого ігрового майданчику на території ДНЗ № 2 по вул. Львівській 60 в смт. Івано Франкове Яворівського району Львівської області </t>
  </si>
  <si>
    <t>Ініціативна група ДНЗ смт. Немирів</t>
  </si>
  <si>
    <t xml:space="preserve"> Закупівля та встановлення системи відеоспостереження ДНЗ №2 в смт. Івано Франкове Львівської області по вул. Львівська  60 Яворівського району</t>
  </si>
  <si>
    <t xml:space="preserve">  Закупівля та встановлення системи відеоспостереження ДНЗ №1 в смт. Івано Франкове Львівської області по вул. Костюшко, 8 Яворівського району Львівської області</t>
  </si>
  <si>
    <t>Капітальний  ремонт тротуарів в ДНЗ №1 м. Новояворівськ  Яворівського району Львівської області</t>
  </si>
  <si>
    <t xml:space="preserve">Реконструкція вуличного освітлення Бірківської сільської ради, по вулицях: Брідок, Лісна в с. Рокитне Яворівського району Львівської області </t>
  </si>
  <si>
    <t>Реконструкція мережі вуличного освітлення по вул. Шевченка, Зарічна в с. Карачинів Вороцівської сільської ради Яворівського району Львівської області</t>
  </si>
  <si>
    <t>с Карачинів</t>
  </si>
  <si>
    <t xml:space="preserve">Капітальний ремонт вуличного освітлення по вул. Центральна, Зелена, Івана Франка, Спортивна, Гетьмана Мазепи Яворівського району Львівської області </t>
  </si>
  <si>
    <t>Реконструкція вуличного освітлення з використанням енергозберігаючих технологій по вул. Червоної Калини в с. Підрясне, Яворівського району, Львівської області</t>
  </si>
  <si>
    <t>Рясне-Руська сільська рада</t>
  </si>
  <si>
    <t>Реконструкція вуличного освітлення по вулиці М.Мариновича в с.Оселя Яворівського району  Львівської області.</t>
  </si>
  <si>
    <t>Ініціативна група села Оселя</t>
  </si>
  <si>
    <t xml:space="preserve">Реконструкція вуличного освітлення с. Рогізно Яворівського району Львівської області  </t>
  </si>
  <si>
    <t>Ініціативна група с. Рогізно</t>
  </si>
  <si>
    <t>Реконструкція вуличного освітлення по вулицях Зелена, Садова, Горинна в селі Ямельня Яворівського району Львівської області</t>
  </si>
  <si>
    <t xml:space="preserve"> Реконструкція вуличного освітлення с. Черчик Яворівського району Львівської області </t>
  </si>
  <si>
    <t>Ініціативна група с. Черчик</t>
  </si>
  <si>
    <t>с Черчик</t>
  </si>
  <si>
    <t>Яворівський район</t>
  </si>
  <si>
    <t xml:space="preserve"> Капітальний ремонт приміщень із заміною дерев'яних віконних та дверних блоків на енергозберігаючі в Наконечнянській ЗОШ І-ІІ ступенів імені Героя України Романа Сеника Яворівської районної ради Львівської області </t>
  </si>
  <si>
    <t xml:space="preserve">Капітальний ремонт вимощення подвір'я бруківкою Котівської ЗОШ I-II ступенів імені Михайла Логина Яворівського району  </t>
  </si>
  <si>
    <t xml:space="preserve">  Будівництво дитячого ігрового майданчка для Свидницького НВК "ЗОШ І-ІІ ст.-ДНЗ"  Яворівського району</t>
  </si>
  <si>
    <t xml:space="preserve">  Капітальний ремонт подвір'я з замощенням бруківкою Верблянського НВК "ЗОШ I-III ст. - ДНЗ" в с. Вербляни Яворівського району Львівській області  </t>
  </si>
  <si>
    <t xml:space="preserve"> Капітальний ремонт приміщень із заміною старих віконних блоків на енергозберігаючі склопакети" у Віжомлянському НВК " ЗОШ I-III ступенів ім. Івана Севери - ДНЗ"  Яворівського району</t>
  </si>
  <si>
    <t>Придбання обладнання - комп'ютерної техніки" для філії "Колоницька загальноосвітня школа I ступеня" опорного закладу Яворівська ЗОШ I-III ст. №3 ім. Тараса Шевченка</t>
  </si>
  <si>
    <t>Капітальний ремонт приміщень у Смолинському НВК "ЗОШ I-III ст. - ДНЗ" Яворівського району</t>
  </si>
  <si>
    <t xml:space="preserve">   Придбання обладнення - комп'ютерної техніки для філії "Порубська загальноосвітня школа I ступеня" опорного закладу Яворівська ЗОШ I-III ст. № 3 ім. Тараса Шевченка   </t>
  </si>
  <si>
    <t xml:space="preserve">Капітальний ремонт приміщень із заміною віконних та дверних блоків на енергозберігаючі в Середкевицькому НВК "ЗОШ I-III ст. - ДНЗ" в с.Середкевичі Яворівського району Львівської області </t>
  </si>
  <si>
    <t xml:space="preserve"> Капітальний ремонт даху Лозинського НВК "ЗОШ І-ІІ ст. - ДНЗ" Яворівського району Львівської області </t>
  </si>
  <si>
    <t xml:space="preserve"> Капітальний  ремонт огороження території Вороцівського НВК "ЗОШ I-III ступенів - ДНЗ" за адресою: 81086, Львівська область Яворівський район с. Вороців, вул. Миру 10 а  </t>
  </si>
  <si>
    <t xml:space="preserve"> Капітальний ремонт санвузлів Порічанського НВК "ЗОШ І-ІІ ст. - ДНЗ" </t>
  </si>
  <si>
    <t xml:space="preserve"> Закупівля шкільних меблів та спортивного інвентаря для Порічанського НВК "ЗОШ І-ІІ ст. - ДНЗ" </t>
  </si>
  <si>
    <t xml:space="preserve"> Капітальний ремонт приміщення адмінбудинку КНП ЯРР ЛО "ЯЦРЛ" в м. Яворів, Львівської області </t>
  </si>
  <si>
    <t xml:space="preserve">Придбання лабораторного обладнання для потреб поліклінічного відділення КНП ЯРР ЛО "ЯЦРЛ" </t>
  </si>
  <si>
    <t xml:space="preserve"> Капітальний ремонт (заміна внутрішніх дверей, з влаштуванням відкосів, облаштування стін плиткою та заміна підлоги, лабораторії та миючої лабораторії) Комунального некомерційного підприємства Яворівської районної ради Львівської області  "Немирівська міська лікарня"  </t>
  </si>
  <si>
    <t xml:space="preserve"> Придбання ліжка для прийому пологів для потреб акушерсько-гінекологічного відділення КНП ЯРР ЛО "ЯЦРЛ" </t>
  </si>
  <si>
    <t xml:space="preserve"> Реконструкція системи вентиляції в терапевтичному та дитячому відділеннях КНП ЯРР ЛО "ЯЦРЛ" Яворівського району Львівської області </t>
  </si>
  <si>
    <t xml:space="preserve">Придбання малої архітектурної форми та конструкцій для облаштування відпочинкового осередку "Лелехівка" Яворівського Національного природного парку </t>
  </si>
  <si>
    <t xml:space="preserve"> Спортивно-ігровий майданчик на території ОСББ “Січових Стрільців-Возз’єднання" (придбання)</t>
  </si>
  <si>
    <t>ОСББ "Січових Стрільців-Возз'єднання"</t>
  </si>
  <si>
    <t xml:space="preserve">Ініціативна група Любинської ЗОШ </t>
  </si>
  <si>
    <t xml:space="preserve">Ініціативна група с.Вороблячин </t>
  </si>
  <si>
    <t xml:space="preserve">Ініціативна група Нагачівської ЗОШ </t>
  </si>
  <si>
    <t>Придбання обладнення - мультимедійного комплексу філії "Ямельнівська загальноосвітня школа I ступеня" опорного закладу "Івано-Франківська  загальноосвітня школа I-III ступенів імені Івана Франка"  Яворівського району</t>
  </si>
  <si>
    <t xml:space="preserve">Капітальний ремонт приміщень по заміні віконних блоків на енергозберігаючі склопакети в Любинській ЗОШ І-ІІІ ст. Яворівського району Львівської області  </t>
  </si>
  <si>
    <t xml:space="preserve">  Капітальний ремонт актового залу в опорному закладі Новояворівська загальноосвітня школа І-ІІІ ст. № 1 Яворівського району Львівської області</t>
  </si>
  <si>
    <t>Придбання звуковідтворюючої апаратури, комп’ютерного та іншого обладнання для Прилбицької ЗОШ І-ІІІ ступенів імені Митрополита Андрея Шептицького Яворівського району</t>
  </si>
  <si>
    <t>Ініціативна група Мужиловицького НВК</t>
  </si>
  <si>
    <t xml:space="preserve">Капітальний ремонт із заміною віконних та дверних блоків на енергозберігаючі з ремонтом фасаду в будівлі Новояворівській ЗОШІ-ІІІ ступенів № 2  </t>
  </si>
  <si>
    <t>Ініціативна група Новояворівської ЗОШ</t>
  </si>
  <si>
    <t>Ініціативна група Бірківського НВК</t>
  </si>
  <si>
    <t>Інціативна група Воле-Добростанської ЗОШ</t>
  </si>
  <si>
    <t>Ініціативна група Прилбицької ЗОШ</t>
  </si>
  <si>
    <t>Інціативна група Наконечнянської ЗОШ</t>
  </si>
  <si>
    <t>ГО "Фонд "Допомога батьків - школі""</t>
  </si>
  <si>
    <t>Ініціативна група Добростанської ЗОШ</t>
  </si>
  <si>
    <t>ГО "Наш Янів"</t>
  </si>
  <si>
    <t xml:space="preserve">Ініціативна група Домажирської ЗОШ </t>
  </si>
  <si>
    <t xml:space="preserve">Ініціативна група Бірківського НВК </t>
  </si>
  <si>
    <t xml:space="preserve"> Ініціативна група медичних працівників смт. Краков</t>
  </si>
  <si>
    <t>Ініціативна група медичних працівників КНП ЯРР ЛО</t>
  </si>
  <si>
    <t>Ініціативна група с.Вороблячин</t>
  </si>
  <si>
    <t>Ініціативна група бібліотека-філія смт. Шкло</t>
  </si>
  <si>
    <t>Придбання обладнання для бібліотеки-філії с. Оселя Яворівської РЦБС Яворівського району, Львівської області</t>
  </si>
  <si>
    <t>Ініціативна група  с. Коти</t>
  </si>
  <si>
    <t>Перекриття та утеплення Народного дому села Коти Яворівського району Львівської області (капітальний ремонт)</t>
  </si>
  <si>
    <t>Капітальний ремонт із заміною вікон на енергозберігаючі у приміщенні новояворівського міського краєзнавчого музею, за адресою вул, Шевченка 1, м. Новояворівськ Яворівського району Львівської області</t>
  </si>
  <si>
    <t>Придбання технічних засобів для бібліотеки –філії с. Чернилява Яворівського району</t>
  </si>
  <si>
    <t>Придбання сучасного  комп’ютерного обладнання для бібліотеки с.Нагачів Яворівського району</t>
  </si>
  <si>
    <t xml:space="preserve">Ініціативна група с. Нагачів </t>
  </si>
  <si>
    <t xml:space="preserve">Ініціативна група НД с. Ямельня </t>
  </si>
  <si>
    <t>Ініціативна група  Народного дому с. Прилбичі</t>
  </si>
  <si>
    <t>Прилбичівська сільська рада</t>
  </si>
  <si>
    <t>Ініціативна група  НД с. Добростани</t>
  </si>
  <si>
    <t>ГО "Асоціація по створенню Розточанського біосферного заповідника"</t>
  </si>
  <si>
    <t xml:space="preserve">Придбання та встановлення дитячого майданчика у с. Грушів Яворівського району </t>
  </si>
  <si>
    <t>Реконструкція адмінбудинку Мужиловицької сільської ради с. Мужиловичі вул. Степана Бандери 15 Яворівського району Львівської області (Встановлення системи відеоспостереження)</t>
  </si>
  <si>
    <t xml:space="preserve">Прилбичівська сільська рада </t>
  </si>
  <si>
    <t>Яворівська міська рада</t>
  </si>
  <si>
    <t>Ініціативна група ДНЗ №1</t>
  </si>
  <si>
    <t xml:space="preserve">Порічанська сільська рада </t>
  </si>
  <si>
    <t>Інціативна група Котівської ЗОШ</t>
  </si>
  <si>
    <t xml:space="preserve">Ініціативна група КНП „Дрогобицька міська лікарня №5” </t>
  </si>
  <si>
    <t>Ініціативна група КНП «Дрогобицької міської лікарні №1»</t>
  </si>
  <si>
    <t xml:space="preserve">Ініціативна група КНП „Дрогобицька міська поліклініка” </t>
  </si>
  <si>
    <t>Ініціативна група Дрогобицької  ДЮСШ</t>
  </si>
  <si>
    <t>Придбання обладнання (настільний персональний комп’ютер, ноутбук, мультимедійний проектор, екран для проектора, принтер багатофункціональний, ламінатор, біндер(брошурувальник) для Стебницької загальноосвітньої школи І-ІІІ ступенів № 6 Дрогобицької міської ради Львівської області</t>
  </si>
  <si>
    <t>Ініціативна група ЗОШ №5</t>
  </si>
  <si>
    <t xml:space="preserve"> Капітальний ремонт (заміна віконних і дверних блоків – ІIІ черга) в Дрогобицькій ЗОШ I-III ступенів №17 на вул. Самбірська, 70, м. Дрогобич Львівська області </t>
  </si>
  <si>
    <t xml:space="preserve">Ініціативна група Дрогобицької  ДЮСШ </t>
  </si>
  <si>
    <t>Ініціативна група КНП «Дрогобицький  міський пологовий будинок »</t>
  </si>
  <si>
    <t>Ініціативна група КНП «Дрогобицька  міська дитяча лікарня »</t>
  </si>
  <si>
    <t xml:space="preserve">Ініціативна група  музичної школи </t>
  </si>
  <si>
    <t xml:space="preserve">Ініціативна група батьківської громади </t>
  </si>
  <si>
    <t>Капітальний ремонт подвір'я та тротуарної доріжки на території ліцею "Надія" Львівської міської ради</t>
  </si>
  <si>
    <t xml:space="preserve">Капітальний ремонт із заміною вікон у Львівській гімназії "Євшан" по вул. Любінській, 93-А у м. Львові  </t>
  </si>
  <si>
    <t>Ініціативна група селища Гніздичів</t>
  </si>
  <si>
    <t>Трансформація бібліотеки в центр інформаційного, інтелектуального, творчого простору громади села Лівчиці шляхом покращення матеріально-технічного забезпечення, модернізації  та впровадження інтернет технологій.</t>
  </si>
  <si>
    <t xml:space="preserve">  Капітальний ремонт даху філії с. Лівчиці &amp;#34;Центру культури і дозвілля Гніздичівської селищної ради&amp;#34; Жидачівського району Львівської області    </t>
  </si>
  <si>
    <t xml:space="preserve"> Придбання обладнання та інвентарю для навчального комп'ютерного класу Гніздичівської ЗОШ І-ІІІ ступенів </t>
  </si>
  <si>
    <t xml:space="preserve">Ініціативна група Рудянської ЗОШ </t>
  </si>
  <si>
    <t>Ініціативна група  філії с.Лівчиці</t>
  </si>
  <si>
    <t xml:space="preserve"> Подвір’я сімейного відпочинку: капітальний ремонт прибудинковій території ОСББ «Либідь - 2» на вул. Пачовського, 2 в м. Золочеві Львівської області </t>
  </si>
  <si>
    <t xml:space="preserve"> Зупинковий комплекс – павільйон очікування автотранспорту з торгівельним кіоском на вулиці Січових Стрільців – об’їзній у м. Золочів Львівської області (будівництво)</t>
  </si>
  <si>
    <t xml:space="preserve">Ініціативна група жителів вулиць </t>
  </si>
  <si>
    <t xml:space="preserve">Капітальний ремонт будівлі Народного дому по вул. Шевченка, 2 в с. Сушно Радехівського району Львівської області </t>
  </si>
  <si>
    <t xml:space="preserve">  Придбання і встановлення спортивних споруд для шкільного майданчика Городоцького ЗЗСО І-ІІІ ступенів № 4 ім. Т. Кулєби та А. Одухи м. Городок Львівської області  </t>
  </si>
  <si>
    <t xml:space="preserve">Капітальний ремонт огорожі ботанічної пам’ятки природи місцевого значення «Віковий дуб» санаторію "Прикордонник - Немирів" (військова частина 1487) ДПСУ </t>
  </si>
  <si>
    <t xml:space="preserve">Придбання м’якого  інвентаря (ковдри, подушки, комплекти постільної білизни) для спальних кімнат в дошкільному навчальному закладі смт. Немирів  вул. Р. Шухевича, 1 </t>
  </si>
  <si>
    <t>Зимноводівська ОТГ</t>
  </si>
  <si>
    <t>Придбання глядацьких крісел для актової зали Зимноводівської ЗОШ №1 І-ІІІ ступенів Пустомитівського району Львівської області</t>
  </si>
  <si>
    <t>с Зимна Вода</t>
  </si>
  <si>
    <t xml:space="preserve">Капітальний ремонт котельні Зимноводівської ЗОШ І-ІІІ ступенів №2 Пустомитівського району Львівської області </t>
  </si>
  <si>
    <t>Придбання обладнання для АЗПСМ в с. Зимна Вода Пустомитівського району Львівської області</t>
  </si>
  <si>
    <t>Капітальний ремонт даху корпусу №2 АЗПСМ   с. Зимна Вода  Пустомитівського району Львівської області</t>
  </si>
  <si>
    <t>Капітальний ремонт народного дому «Просвіта» (першого поверху) с. Зимна Вода Пустомитівського району Львівської області</t>
  </si>
  <si>
    <t>Капітальний ремонт даху народного дому «Просвіта»  с. Скнилів Пустомитівського району Львівської області</t>
  </si>
  <si>
    <t xml:space="preserve">Придбання модульних роздягалок для футбольних полів із штучним покриттям в с. Зимна Вода Пустомитівського району Львівської області </t>
  </si>
  <si>
    <t>Придбання електричного трансформатора для кварталу забудови «Європейський край» в с. Зимна Вода Пустомитівського району Львівської області</t>
  </si>
  <si>
    <t xml:space="preserve">Придбання обладнання спортивного майданчика для Скнилівської НВК Пустомитівського району Львівської області </t>
  </si>
  <si>
    <t xml:space="preserve"> Придбання та встановлення дитячого ігрового майданчика по вул. Т. Шевченка в с. Скнилів Зимноводівської сільської ради Пустомитівського району Львівської області</t>
  </si>
  <si>
    <t>Капітальний ремонт вуличного освітлення по вул. Шевченка,  вул. Лісовій в селі Скнилів Зимноводівської сільської ради Пустомитівського району Львівської області</t>
  </si>
  <si>
    <t xml:space="preserve">Придбання обладнання дитячого ігрового комплексу для ДНЗ "Казковий світ" с. Зимна Вода Пустомитівського району Львівської області </t>
  </si>
  <si>
    <t xml:space="preserve"> Придбання комп'ютерів та інвентаря для компютерного класу Зимноводівської ЗОШ І-ІІІ ступенів № 2 в с. Зимна Вода Пустомитівського району Львівської області </t>
  </si>
  <si>
    <t xml:space="preserve"> Капітальний ремонт вуличного освітлення Лінії - 1 по вул. Івасюка, вул. Здоров'я, вул. Забузька в селі Скнилів Зимноводівської сільської ради Пустомитівського району Львівської області </t>
  </si>
  <si>
    <t xml:space="preserve"> Капітальний ремонт вуличного освітлення Лінії - 2 по вул. Шашкевича, вул. Л. Українки, вул. Грушевського, вул. Солов'їна  в селі Скнилів Зимноводівської сільської ради Пустомитівського району Львівської області </t>
  </si>
  <si>
    <t>Реконструкція вуличного освітлення Бірківської сільської ради,по вулиці Львівськав селі Бірки Яворівського району Львівської області</t>
  </si>
  <si>
    <t>Новокалинівська ОТГ</t>
  </si>
  <si>
    <t>Придбання спортивного обладнання та інвентарю для Новокалинівського опорного закладу загальної середньої освіти Самбірського району Львівської області</t>
  </si>
  <si>
    <t>м Новий Калинів</t>
  </si>
  <si>
    <t>Капітальний ремонт І-го поверху Гординянської СЗШ І-ІІ ст. в с. Гординя Самбірського району Львівської області</t>
  </si>
  <si>
    <t>с Гординя</t>
  </si>
  <si>
    <t>Капітальний ремонт Народного дому в с. Корналовичі Самбірського району Львівської області</t>
  </si>
  <si>
    <t>с Корналовичі</t>
  </si>
  <si>
    <t>Капітальний ремонт частини приміщення Народного дому в с. Калинів  Самбірського району Львівської області</t>
  </si>
  <si>
    <t>с Калинів</t>
  </si>
  <si>
    <t>Реконструкція вуличного освітлення вул. І.Франка в с. Велика Білина Самбірського району Львівської області</t>
  </si>
  <si>
    <t>с Велика Білина</t>
  </si>
  <si>
    <t xml:space="preserve">Новокалинівська міська рада </t>
  </si>
  <si>
    <t xml:space="preserve"> Ініціативна група батьків  НВК </t>
  </si>
  <si>
    <t xml:space="preserve"> Капітальний ремонт (заміна віконних блоків) у НВК «Школа-садок «Софія»  м. Львова  Львівської області </t>
  </si>
  <si>
    <t xml:space="preserve">Реконструкція дитячого майданчика на території Летнянського НВК в с. Летня Дрогобицького району Львівської області </t>
  </si>
  <si>
    <t>Придбання спортивно-ігрового майданчика із закупівлею спортивного інвентарю на території Ременівської ЗОШ І-ІІІ ст. в с. Ременів Кам’янка-Бузького району Львівської області</t>
  </si>
  <si>
    <t>Ініціативна група КНП " Бродівська центральна районна лікарня"</t>
  </si>
  <si>
    <t>Придбання   цифрового фортепіано традиційного для Глинянської дитячої музичної школи Золочівського району Львівської області</t>
  </si>
  <si>
    <t xml:space="preserve">Капітальний ремонт Народного  дому с. Неділиська Перемишлянського району, Львівської області (заміна  дверей, ремонт  внутрішніх стін, відкосів, улаштування підлоги, внутрішнє оздоблення) </t>
  </si>
  <si>
    <t>Придбання медичного обладнання (апарату ультразвукової діагностики)  для жіночої консультації комунального некомерційного підприємства "Дрогобицький міський пологовий будинок "Дрогобицької міської ради</t>
  </si>
  <si>
    <t>Реконструкція фасаду актового залу КЗ ЛОР «Дрогобицький музичний коледж iмені В. Барвінського"</t>
  </si>
  <si>
    <t>Ініціативна група Дрогобицької ЗШ №1</t>
  </si>
  <si>
    <t xml:space="preserve">Придбання спортивного інвентарю для тренажерного залу Дрогобицької  ДЮСШ ім. І. Боберського, вул. Сахарова, 2а, м. Дрогобич Львівської області  </t>
  </si>
  <si>
    <t xml:space="preserve">Капітальний ремонт, відновлення дренажної системи частини будівлі Дрогобицької  ДЮСШ ім. І. Боберського на вул. Сахарова, 2а, м. Дрогобич Львівської області (І-черга)  </t>
  </si>
  <si>
    <t>м. Новий Розділ</t>
  </si>
  <si>
    <t>Капітальний ремонт вуличного освітлення по вул. Лесі Українки в м. Новий Розділ Львівської області</t>
  </si>
  <si>
    <t xml:space="preserve">Реконструкція системи опалення ДЮСШ на вул. І. Филипчака, 25 м. Самбір, Львівська області  </t>
  </si>
  <si>
    <t xml:space="preserve">Капітальний ремонт заміни віконних блоків спортивного комплексу Сокальської ДЮСШ "Соколяни" в м.Сокаль </t>
  </si>
  <si>
    <t xml:space="preserve">Ініціативна група Сокальської ДЮСШ </t>
  </si>
  <si>
    <t>Капітальний  ремонт  по заміні віконних блоків в ОЗ ЗСО І-ІІІ ступ. № 2 ім. М. Шашкевича в м. Золочеві  Львівської області</t>
  </si>
  <si>
    <t xml:space="preserve">Придбання та монтаж дитячого майданчика на території Малолюбінської ЗОШ в с. Малий Любінь Городоцького району Львівської області   </t>
  </si>
  <si>
    <t xml:space="preserve">Капітальний ремонт туалетів у Великолюбінському закладі ЗСО I-III cтупенів в смт. Великий Любінь Городоцького району Львівської області  </t>
  </si>
  <si>
    <t xml:space="preserve">Капітальний ремонт фасаду Народного дому с. Мальованка Городоцького району Львівської області </t>
  </si>
  <si>
    <t xml:space="preserve">Капітальний ремонт приміщень Народного дому с. Малий Любінь Городоцького району Львівської області </t>
  </si>
  <si>
    <t xml:space="preserve"> Реконструкція вуличного освітлення вул. Сонячна, Підгірна, Заставська, Південна, Нова в с. Завидовичі Львівської області </t>
  </si>
  <si>
    <t>Ініціативна група Народного дому с. Топорів</t>
  </si>
  <si>
    <t>Ініціативна група Побужанського НД</t>
  </si>
  <si>
    <t>Ініціативна група працівників Буської  бібліотеки</t>
  </si>
  <si>
    <t>Ініціативна група  Ракобовтівського НД</t>
  </si>
  <si>
    <t>Ініціативна група  Грабівського НД</t>
  </si>
  <si>
    <t>Ініціативна група  Купчанського НД</t>
  </si>
  <si>
    <t xml:space="preserve"> Придбання обладнання предметів довгострокового користування для Середньої загальноосвітньої школи (ЗСШ) № 62 м. Львова</t>
  </si>
  <si>
    <t xml:space="preserve">Придбання обладнання для актово-спортивної зали ліцею «Інтелект» на вул. Запорізькій, 20 м. Львів </t>
  </si>
  <si>
    <t>Ініціативна група ВНКЗ ЛОР</t>
  </si>
  <si>
    <t>Населений пункт</t>
  </si>
  <si>
    <t xml:space="preserve"> Капітальний ремонт гідрологічних пам’яток природи місцевого значення "Джерело №1-К" та "Джерело №2" санаторію «Прикордонник -Немирів» (військова частина 1487) Державної прикордонної служби України </t>
  </si>
  <si>
    <t xml:space="preserve">Капітальний ремонт санвузлів в приміщенні КО (УЗ) ФОК «Старт» в м. Новояворівськ вул. Шевченка 3 Яворівського району Львівської області  </t>
  </si>
  <si>
    <t>Капітальний ремонт Народного дому в с. Ямельня Яворівського району Львівської області</t>
  </si>
  <si>
    <t xml:space="preserve"> Придбання одягу сцени для концертного залу НД с. Прилбичі Яворівського району</t>
  </si>
  <si>
    <t xml:space="preserve">Реконструкція з надбудовою мансардного поверху будівлі народного дому в с. Прилбичі Яворівського району Львівської області </t>
  </si>
  <si>
    <t>Придбання мультимедійного обладнання для Народного дому села Рясне-Руське Яворівського району</t>
  </si>
  <si>
    <t xml:space="preserve">Капітальний ремонт філії "Страдчанська ЗОШ I ступеня" опорного закладу "Івано-Франківська ЗОШ I-III ст. ім. Ів. Франка Яворівської районної ради Львівської області" із заміною старих дверних блоків на нові енергозберігаючі  </t>
  </si>
  <si>
    <t>Облаштування (капітальний ремонт) території навколо природного джерела по вул. Т. Шевченка у с. Підгірці Стрийського району Львівської області</t>
  </si>
  <si>
    <t xml:space="preserve">Капітальний ремонт даху приміщення старої школи по вул. І. Франка, 26 у с. Воля-Задеревацька  Стрийського району Львівської області </t>
  </si>
  <si>
    <t>Благоустрій території парку-пам’ятки садово-паркового мистецтва «Підгірцівський парк» в с. Підгірці Стрийського району Львівської області</t>
  </si>
  <si>
    <t xml:space="preserve">Підгірцівська сільська рада </t>
  </si>
  <si>
    <t xml:space="preserve"> Придбання сценічного інвентарю для Народного дому с. Миртюки Стрийського району Львівської області </t>
  </si>
  <si>
    <t>Придбання обладнання та мультимедійної техніки для НВК «Кавський ЗНЗ І-ІІІ ст. – ДНЗ», с. Кавсько, Стрийського району</t>
  </si>
  <si>
    <t>Капітальний ремонт Нижньолукавицької СЗОШ І-ІІ ступенів в селі Нижня Лукавиця  Стрийського району Львівської області</t>
  </si>
  <si>
    <t>Використання інноваційних технологій у навчально-виховному процесі шляхом придбання мультимедійного обладнання для інтерактивної дошки у кабінет інформатики Добрянської СЗОШ І-ІІ ст. с. Добряни, вул.Т. Шевченка, 28 Стрийського району Львівської області</t>
  </si>
  <si>
    <t>Капітальний ремонт "Миртюківський НВК" І-ІІІ ст. по вул. Незалежності, 7 в с. Миртюки Стрийського району Львівської області</t>
  </si>
  <si>
    <t xml:space="preserve"> Придбання обладнання та комп’ютерної техніки для впровадження інноваційних     технологій  в навчально-виховний процес Добрівлянської СЗОШ І ступеня село Добрівляни Стрийського району  </t>
  </si>
  <si>
    <t xml:space="preserve"> Створення сучасного інформаційного простору у Підгірцівській СЗОШ І ступеня с. Підгірці Стрийського району, Львівської області, як запорука ефективного розвитку громади села (придбання комп’ютерного обладнання)</t>
  </si>
  <si>
    <t xml:space="preserve"> Капітальний ремонт вуличного освітлення (з використанням енергозберігаючих ламп) с. Тернава  вул. Річна, вул. Замкова Старосамбірського району Львівської області </t>
  </si>
  <si>
    <t xml:space="preserve">Капітальний ремонт вуличного освітлення (з використанням енергозберігаючих ламп) в с. Спас Старосамбірського району Львівської області </t>
  </si>
  <si>
    <t xml:space="preserve">Капітальний ремонт вуличного освітлення (з використанням енергозберігаючих ламп) с. Біличі вул. Центральна, вул. Зарічна, вул. Зелена Старосамбірського району Львівської області </t>
  </si>
  <si>
    <t xml:space="preserve"> Капітальний ремонт вуличного освітлення (з використанням енергозберігаючих ламп) с.Княжпіль вул. Центральна, вул. Галицька, 
с. Мігово, вул. І. Франка  Старосамбірського району Львівської області </t>
  </si>
  <si>
    <t xml:space="preserve">Капітальний ремонт господарських приміщень в ДНЗ «Дзвіночок» по вул. Л. Галицького, 31 в м. Старий Самбір Львівської області  </t>
  </si>
  <si>
    <t xml:space="preserve">Капітальний ремонт автобусних зупинок в с. Лопушанка-Хомина Старосамбірського району Львівської області </t>
  </si>
  <si>
    <t xml:space="preserve">Облаштування відпочинкової зони біля "Вежа пам'яті" воїнам УПА на горі Діл біля с. Недільна Старосамбірського району Львівської області </t>
  </si>
  <si>
    <t xml:space="preserve">Створення та облаштування еколого-пізнавального маршруту в межах регіонального ландшафтного парку "Верхньодністровські Бескиди" </t>
  </si>
  <si>
    <t xml:space="preserve"> Капітальний ремонт площі Ринок, 1 в м. Добромиль Старосамбірського району Львівської області	 </t>
  </si>
  <si>
    <t xml:space="preserve">Впровадження енергозберігаючих заходів в адмінбудівлі в с. Скелівка Старосамбірського району Львівської області. Капітальний ремонт </t>
  </si>
  <si>
    <t xml:space="preserve">Капітальний ремонт дитячого ігрового майданчика по вул. Придністрянська, 270 в с. Бусовисько Старосамбірського району Львівської області </t>
  </si>
  <si>
    <t xml:space="preserve">Капітальний ремонт тротуару по вул. Л.Українки від будинку № 5б до будинку №8 в с. Спас Старосамбірського району Львівської області </t>
  </si>
  <si>
    <t xml:space="preserve">Капітальний ремонт прибудинкової території біля адмінбудинку Старосамбірської районної ради під автостоянку по вул. Л. Галицького, 40 в м. Старий Самбір Львівської області </t>
  </si>
  <si>
    <t xml:space="preserve">Капітальний ремонт будівлі "Амбулаторія загальної практики сімейної медицини м. Старий Самбір, КПН СРР "Старосамбірський ЦПМД" за адресою: вул. Лева Галицького № 86 / 22, м. Старий Самбір Старосамбірського району Львівської області </t>
  </si>
  <si>
    <t xml:space="preserve">Капітальний ремонт приміщення опорного загальноосвітнього навчального закладу  "Старосамбірська загальноосвітня школа №1 І-ІІІ ступенів  імені Героя України Богдана Сольчаника Львівської області"  </t>
  </si>
  <si>
    <t xml:space="preserve">Капітальний ремонт (заміна віконних і дверних блоків)  ЗСШ І-ІІ ст. с. Тисовиця Старосамбірського  району Львівської області  </t>
  </si>
  <si>
    <t xml:space="preserve">Капітальний ремонт покрівлі будівлі Центру дозвілля по вул. Шептицького, 34 в м. Сокаль Львівської області </t>
  </si>
  <si>
    <t>Закупівля обладнання для Народного дому с. Лучиці</t>
  </si>
  <si>
    <t xml:space="preserve">Капітальний ремонт приміщення Народного дому с. Жужеляни Сокальського району Львівської області </t>
  </si>
  <si>
    <t xml:space="preserve">Придбання холодильного обладнання для потреб Великомостівського геріатричного пансіонату </t>
  </si>
  <si>
    <t xml:space="preserve">Придбання меблів та інвентаря для педіатричного відділення КНП "Сокальська ЦРЛ" </t>
  </si>
  <si>
    <t>Капітальний ремонт (заміна вікон) Савчинської амбулаторії загальної сімейної медицини Сокальського району, Львівської області</t>
  </si>
  <si>
    <t xml:space="preserve">Зміцнення матеріально - технічної бази кабінетів суспільно – гуманітарного циклу в сучасному освітньому процесі Сілецької ЗШ І-ІІІ ст. ім. Івана Климіва - Легенди Сокальського району Львівської області (придбання обладнання та інвентарю) </t>
  </si>
  <si>
    <t xml:space="preserve">Заміна віконних блоків у приміщенні Карівської  загальноосвітньої школи І-ІІ ступенів Сокальського району  Львівської області </t>
  </si>
  <si>
    <t xml:space="preserve">Капітальний ремонт приміщення санвузла Сокальської ЗШ І-ІІІступенів №5 м. Сокаль Львівської області </t>
  </si>
  <si>
    <t xml:space="preserve">Придбання обладнання та меблів для Стенятинської ЗШ І-ІІІ ст. Сокальського району Львівської області </t>
  </si>
  <si>
    <t>Капітальний ремонт підлоги спортивного залу Спасівської ЗШ І - ІІ ступенів Сокальського району Львівської області</t>
  </si>
  <si>
    <t xml:space="preserve">Капітальний ремонт пришкільної території Сколівського закладу середньої освіти І-ІІІ рівнів № 3 Сколівської районної ради Львівської області  </t>
  </si>
  <si>
    <t xml:space="preserve">Реконструкція шатрового даху Підгайчиківської СЗШ I-III ст. у с. Підгайчики Самбірського району Львівської області </t>
  </si>
  <si>
    <t xml:space="preserve">Придбання дитячого ігрового майданчика в  селі Велика  Озимина Дублянської селищної ради Самбірського району Львівської області </t>
  </si>
  <si>
    <t xml:space="preserve"> Придбання обладнання для шкільної їдальні у навчально-виховному комплексі "Бориславська загальноосвітня школа I-II ступенів №6 - дошкільний навчальний заклад" по вул. С. Бандери, 102 у м. Бориславі Львівської області </t>
  </si>
  <si>
    <t>Придбання автоматичного біохімічного аналізатора для лабораторії КНП 3-я МКЛ м. Львова</t>
  </si>
  <si>
    <t xml:space="preserve"> Розвиток мультимедійного напрямку діяльності КЗ ЛОР Львівська національна філармонія </t>
  </si>
  <si>
    <t>Капітальний ремонт покрівлі навчального корпусу №2 ВНКЗ ЛОР «Львівський медичний коледж післядипломної освіти» м. Львів, вул. Липинського 54 (5-ий поверх)</t>
  </si>
  <si>
    <t>«Lev IT» - студія розумного школяра. Придбання 3D-принтера у Львівську обласну бібліотеку для дітей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</si>
</sst>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2" x14ac:knownFonts="1">
    <font>
      <sz val="11"/>
      <color rgb="FF000000"/>
      <name val="Calibri"/>
    </font>
    <font>
      <b/>
      <sz val="14"/>
      <color rgb="FF000000"/>
      <name val="Times New Roman"/>
      <family val="1"/>
      <charset val="204"/>
    </font>
    <font>
      <sz val="12"/>
      <color rgb="FF000000"/>
      <name val="Times New Roman"/>
      <family val="1"/>
      <charset val="204"/>
    </font>
    <font>
      <b/>
      <u/>
      <sz val="14"/>
      <color rgb="FF000000"/>
      <name val="Times New Roman"/>
      <family val="1"/>
      <charset val="204"/>
    </font>
    <font>
      <sz val="11"/>
      <color rgb="FF000000"/>
      <name val="Times New Roman"/>
      <family val="1"/>
      <charset val="204"/>
    </font>
    <font>
      <sz val="14"/>
      <color rgb="FF000000"/>
      <name val="Times New Roman"/>
      <family val="1"/>
      <charset val="204"/>
    </font>
    <font>
      <b/>
      <sz val="20"/>
      <color rgb="FF000000"/>
      <name val="Times New Roman"/>
      <family val="1"/>
      <charset val="204"/>
    </font>
    <font>
      <b/>
      <u/>
      <sz val="16"/>
      <color rgb="FF000000"/>
      <name val="Times New Roman"/>
      <family val="1"/>
      <charset val="204"/>
    </font>
    <font>
      <b/>
      <sz val="16"/>
      <color rgb="FF000000"/>
      <name val="Times New Roman"/>
      <family val="1"/>
      <charset val="204"/>
    </font>
    <font>
      <b/>
      <sz val="22"/>
      <color rgb="FF000000"/>
      <name val="Times New Roman"/>
      <family val="1"/>
      <charset val="204"/>
    </font>
    <font>
      <b/>
      <sz val="18"/>
      <color rgb="FF000000"/>
      <name val="Times New Roman"/>
      <family val="1"/>
      <charset val="204"/>
    </font>
    <font>
      <sz val="16"/>
      <color rgb="FF000000"/>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4" tint="0.59999389629810485"/>
        <bgColor indexed="64"/>
      </patternFill>
    </fill>
    <fill>
      <patternFill patternType="solid">
        <fgColor theme="4" tint="0.59999389629810485"/>
        <bgColor rgb="FFFFFF00"/>
      </patternFill>
    </fill>
    <fill>
      <patternFill patternType="solid">
        <fgColor theme="9" tint="0.59999389629810485"/>
        <bgColor indexed="64"/>
      </patternFill>
    </fill>
    <fill>
      <patternFill patternType="solid">
        <fgColor theme="9" tint="0.59999389629810485"/>
        <bgColor rgb="FFFFFF00"/>
      </patternFill>
    </fill>
    <fill>
      <patternFill patternType="solid">
        <fgColor theme="8" tint="0.59999389629810485"/>
        <bgColor indexed="64"/>
      </patternFill>
    </fill>
    <fill>
      <patternFill patternType="solid">
        <fgColor theme="8" tint="0.59999389629810485"/>
        <bgColor rgb="FFFFFF00"/>
      </patternFill>
    </fill>
    <fill>
      <patternFill patternType="solid">
        <fgColor theme="7" tint="0.59999389629810485"/>
        <bgColor indexed="64"/>
      </patternFill>
    </fill>
    <fill>
      <patternFill patternType="solid">
        <fgColor theme="7" tint="0.59999389629810485"/>
        <bgColor rgb="FFFFFF00"/>
      </patternFill>
    </fill>
    <fill>
      <patternFill patternType="solid">
        <fgColor rgb="FFFFCCFF"/>
        <bgColor indexed="64"/>
      </patternFill>
    </fill>
    <fill>
      <patternFill patternType="solid">
        <fgColor rgb="FFFFCCFF"/>
        <bgColor rgb="FFFFFF00"/>
      </patternFill>
    </fill>
    <fill>
      <patternFill patternType="solid">
        <fgColor rgb="FFFFC00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112">
    <xf numFmtId="0" fontId="0" fillId="0" borderId="0" xfId="0" applyFont="1" applyAlignment="1"/>
    <xf numFmtId="0" fontId="4" fillId="0" borderId="0" xfId="0" applyFont="1"/>
    <xf numFmtId="0" fontId="4" fillId="0" borderId="0" xfId="0" applyFont="1" applyAlignment="1"/>
    <xf numFmtId="0" fontId="4" fillId="6" borderId="0" xfId="0" applyFont="1" applyFill="1" applyAlignment="1"/>
    <xf numFmtId="0" fontId="4" fillId="2" borderId="0" xfId="0" applyFont="1" applyFill="1" applyAlignment="1"/>
    <xf numFmtId="0" fontId="1" fillId="0" borderId="1" xfId="0" applyFont="1" applyBorder="1" applyAlignment="1">
      <alignment horizontal="center" vertical="center" wrapText="1"/>
    </xf>
    <xf numFmtId="0" fontId="5" fillId="0" borderId="0" xfId="0" applyFont="1" applyAlignment="1"/>
    <xf numFmtId="0" fontId="3" fillId="6" borderId="1" xfId="0" applyFont="1" applyFill="1" applyBorder="1" applyAlignment="1">
      <alignment horizontal="center" vertical="center"/>
    </xf>
    <xf numFmtId="0" fontId="8" fillId="6" borderId="1" xfId="0" applyFont="1" applyFill="1" applyBorder="1" applyAlignment="1">
      <alignment horizontal="left" vertical="center" wrapText="1"/>
    </xf>
    <xf numFmtId="2" fontId="2" fillId="2" borderId="1" xfId="0" applyNumberFormat="1" applyFont="1" applyFill="1" applyBorder="1" applyAlignment="1">
      <alignment horizontal="center" vertical="center" wrapText="1"/>
    </xf>
    <xf numFmtId="0" fontId="2" fillId="2" borderId="0" xfId="0" applyFont="1" applyFill="1" applyAlignment="1"/>
    <xf numFmtId="0" fontId="10" fillId="4" borderId="0" xfId="0" applyFont="1" applyFill="1" applyAlignment="1"/>
    <xf numFmtId="164" fontId="8" fillId="7" borderId="1" xfId="0" applyNumberFormat="1" applyFont="1" applyFill="1" applyBorder="1" applyAlignment="1">
      <alignment horizontal="center" vertical="center" wrapText="1"/>
    </xf>
    <xf numFmtId="0" fontId="8" fillId="6" borderId="0" xfId="0" applyFont="1" applyFill="1" applyAlignment="1"/>
    <xf numFmtId="164" fontId="8" fillId="6" borderId="1" xfId="0" applyNumberFormat="1" applyFont="1" applyFill="1" applyBorder="1" applyAlignment="1">
      <alignment horizontal="center" vertical="center" wrapText="1"/>
    </xf>
    <xf numFmtId="0" fontId="4" fillId="8" borderId="0" xfId="0" applyFont="1" applyFill="1" applyAlignment="1"/>
    <xf numFmtId="0" fontId="8" fillId="8"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164" fontId="8" fillId="10" borderId="1" xfId="0" applyNumberFormat="1" applyFont="1" applyFill="1" applyBorder="1" applyAlignment="1">
      <alignment horizontal="center" vertical="center" wrapText="1"/>
    </xf>
    <xf numFmtId="0" fontId="8" fillId="10" borderId="0" xfId="0" applyFont="1" applyFill="1" applyAlignment="1"/>
    <xf numFmtId="164" fontId="8" fillId="9" borderId="1" xfId="0" applyNumberFormat="1" applyFont="1" applyFill="1" applyBorder="1" applyAlignment="1">
      <alignment horizontal="center" vertical="center" wrapText="1"/>
    </xf>
    <xf numFmtId="164" fontId="8" fillId="8" borderId="1" xfId="0" applyNumberFormat="1" applyFont="1" applyFill="1" applyBorder="1" applyAlignment="1">
      <alignment horizontal="center" vertical="center" wrapText="1"/>
    </xf>
    <xf numFmtId="164" fontId="8" fillId="11" borderId="1" xfId="0" applyNumberFormat="1"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0" fontId="1" fillId="12" borderId="1" xfId="0" applyFont="1" applyFill="1" applyBorder="1" applyAlignment="1">
      <alignment horizontal="center" vertical="center" wrapText="1"/>
    </xf>
    <xf numFmtId="164" fontId="8" fillId="13" borderId="1" xfId="0" applyNumberFormat="1" applyFont="1" applyFill="1" applyBorder="1" applyAlignment="1">
      <alignment horizontal="center" vertical="center" wrapText="1"/>
    </xf>
    <xf numFmtId="0" fontId="5" fillId="12" borderId="0" xfId="0" applyFont="1" applyFill="1" applyAlignment="1"/>
    <xf numFmtId="164" fontId="8" fillId="12" borderId="1" xfId="0" applyNumberFormat="1" applyFont="1" applyFill="1" applyBorder="1" applyAlignment="1">
      <alignment horizontal="center" vertical="center" wrapText="1"/>
    </xf>
    <xf numFmtId="0" fontId="6" fillId="12" borderId="0" xfId="0" applyFont="1" applyFill="1" applyAlignment="1"/>
    <xf numFmtId="0" fontId="4" fillId="14" borderId="0" xfId="0" applyFont="1" applyFill="1" applyAlignment="1"/>
    <xf numFmtId="164" fontId="4" fillId="0" borderId="0" xfId="0" applyNumberFormat="1" applyFont="1" applyAlignment="1"/>
    <xf numFmtId="0" fontId="6" fillId="8" borderId="0" xfId="0" applyFont="1" applyFill="1" applyAlignment="1"/>
    <xf numFmtId="0" fontId="6" fillId="6" borderId="0" xfId="0" applyFont="1" applyFill="1" applyAlignment="1"/>
    <xf numFmtId="0" fontId="1" fillId="0" borderId="2" xfId="0" applyFont="1" applyBorder="1" applyAlignment="1">
      <alignment horizontal="center" vertical="center" wrapText="1"/>
    </xf>
    <xf numFmtId="0" fontId="1" fillId="4"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6" borderId="1" xfId="0" applyFont="1" applyFill="1" applyBorder="1" applyAlignment="1">
      <alignment horizontal="center" vertical="center" wrapText="1"/>
    </xf>
    <xf numFmtId="164" fontId="1" fillId="1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0" fontId="1" fillId="10"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8"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 fillId="10" borderId="1" xfId="0" applyFont="1" applyFill="1" applyBorder="1" applyAlignment="1">
      <alignment horizontal="center" vertical="center"/>
    </xf>
    <xf numFmtId="0" fontId="3" fillId="10"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8" fillId="0" borderId="1" xfId="0" applyFont="1" applyBorder="1" applyAlignment="1">
      <alignment horizontal="center" vertical="center" wrapText="1"/>
    </xf>
    <xf numFmtId="0" fontId="11" fillId="0" borderId="0" xfId="0" applyFont="1" applyAlignment="1"/>
    <xf numFmtId="0" fontId="8" fillId="12"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164" fontId="7" fillId="12" borderId="1" xfId="0" applyNumberFormat="1" applyFont="1" applyFill="1" applyBorder="1" applyAlignment="1">
      <alignment horizontal="left" vertical="center" wrapText="1"/>
    </xf>
    <xf numFmtId="0" fontId="7" fillId="8" borderId="1" xfId="0" applyFont="1" applyFill="1" applyBorder="1" applyAlignment="1">
      <alignment horizontal="left" vertical="center" wrapText="1"/>
    </xf>
    <xf numFmtId="0" fontId="8" fillId="0" borderId="2" xfId="0" applyFont="1" applyBorder="1" applyAlignment="1">
      <alignment horizontal="center" vertical="center" wrapText="1"/>
    </xf>
    <xf numFmtId="164" fontId="8" fillId="3" borderId="1"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164" fontId="8" fillId="13" borderId="3" xfId="0" applyNumberFormat="1"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164" fontId="8" fillId="7" borderId="3" xfId="0" applyNumberFormat="1" applyFont="1" applyFill="1" applyBorder="1" applyAlignment="1">
      <alignment horizontal="center" vertical="center" wrapText="1"/>
    </xf>
    <xf numFmtId="164" fontId="8" fillId="3" borderId="3" xfId="0" applyNumberFormat="1"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2" borderId="4" xfId="0" applyFont="1" applyFill="1" applyBorder="1" applyAlignment="1">
      <alignment horizontal="center" vertical="center" wrapText="1"/>
    </xf>
    <xf numFmtId="164" fontId="8" fillId="13" borderId="4" xfId="0" applyNumberFormat="1" applyFont="1" applyFill="1" applyBorder="1" applyAlignment="1">
      <alignment horizontal="center" vertical="center" wrapText="1"/>
    </xf>
    <xf numFmtId="164" fontId="8" fillId="5" borderId="4" xfId="0" applyNumberFormat="1" applyFont="1" applyFill="1" applyBorder="1" applyAlignment="1">
      <alignment horizontal="center" vertical="center" wrapText="1"/>
    </xf>
    <xf numFmtId="164" fontId="8" fillId="7" borderId="4" xfId="0" applyNumberFormat="1" applyFont="1" applyFill="1" applyBorder="1" applyAlignment="1">
      <alignment horizontal="center" vertical="center" wrapText="1"/>
    </xf>
    <xf numFmtId="164" fontId="8" fillId="3" borderId="4" xfId="0" applyNumberFormat="1" applyFont="1" applyFill="1" applyBorder="1" applyAlignment="1">
      <alignment horizontal="center" vertical="center" wrapText="1"/>
    </xf>
    <xf numFmtId="0" fontId="8" fillId="0" borderId="2" xfId="0" applyFont="1" applyBorder="1" applyAlignment="1">
      <alignment horizontal="left" vertical="center" wrapText="1"/>
    </xf>
    <xf numFmtId="0" fontId="8"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0" xfId="0" applyFont="1" applyAlignment="1">
      <alignment horizontal="left"/>
    </xf>
    <xf numFmtId="0" fontId="5" fillId="0" borderId="0" xfId="0" applyFont="1" applyBorder="1" applyAlignment="1">
      <alignment horizontal="center" vertical="center" wrapText="1"/>
    </xf>
    <xf numFmtId="164" fontId="11" fillId="13" borderId="4" xfId="0" applyNumberFormat="1" applyFont="1" applyFill="1" applyBorder="1" applyAlignment="1">
      <alignment horizontal="center" vertical="center" wrapText="1"/>
    </xf>
    <xf numFmtId="164" fontId="11" fillId="5" borderId="4" xfId="0" applyNumberFormat="1" applyFont="1" applyFill="1" applyBorder="1" applyAlignment="1">
      <alignment horizontal="center" vertical="center" wrapText="1"/>
    </xf>
    <xf numFmtId="164" fontId="5" fillId="5" borderId="4" xfId="0" applyNumberFormat="1" applyFont="1" applyFill="1" applyBorder="1" applyAlignment="1">
      <alignment horizontal="center" vertical="center" wrapText="1"/>
    </xf>
    <xf numFmtId="164" fontId="11" fillId="7" borderId="1" xfId="0" applyNumberFormat="1" applyFont="1" applyFill="1" applyBorder="1" applyAlignment="1">
      <alignment horizontal="center" vertical="center" wrapText="1"/>
    </xf>
    <xf numFmtId="164" fontId="11" fillId="7" borderId="4" xfId="0" applyNumberFormat="1" applyFont="1" applyFill="1" applyBorder="1" applyAlignment="1">
      <alignment horizontal="center" vertical="center" wrapText="1"/>
    </xf>
    <xf numFmtId="164" fontId="5" fillId="7" borderId="4" xfId="0" applyNumberFormat="1" applyFont="1" applyFill="1" applyBorder="1" applyAlignment="1">
      <alignment horizontal="center" vertical="center" wrapText="1"/>
    </xf>
    <xf numFmtId="14" fontId="5" fillId="3" borderId="4" xfId="0" applyNumberFormat="1"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14" fontId="5" fillId="3" borderId="5" xfId="0" applyNumberFormat="1" applyFont="1" applyFill="1" applyBorder="1" applyAlignment="1">
      <alignment horizontal="center" vertical="center" wrapText="1"/>
    </xf>
    <xf numFmtId="2" fontId="5" fillId="2" borderId="5"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164" fontId="11" fillId="6" borderId="1" xfId="0" applyNumberFormat="1" applyFont="1" applyFill="1" applyBorder="1" applyAlignment="1">
      <alignment horizontal="center" vertical="center" wrapText="1"/>
    </xf>
    <xf numFmtId="164" fontId="11" fillId="12" borderId="1" xfId="0" applyNumberFormat="1" applyFont="1" applyFill="1" applyBorder="1" applyAlignment="1">
      <alignment horizontal="center" vertical="center" wrapText="1"/>
    </xf>
    <xf numFmtId="164" fontId="11" fillId="8" borderId="1" xfId="0" applyNumberFormat="1" applyFont="1" applyFill="1" applyBorder="1" applyAlignment="1">
      <alignment horizontal="center" vertical="center" wrapText="1"/>
    </xf>
    <xf numFmtId="164" fontId="11" fillId="10" borderId="1" xfId="0" applyNumberFormat="1" applyFont="1" applyFill="1" applyBorder="1" applyAlignment="1">
      <alignment horizontal="center" vertical="center" wrapText="1"/>
    </xf>
    <xf numFmtId="164" fontId="11" fillId="9" borderId="1" xfId="0" applyNumberFormat="1" applyFont="1" applyFill="1" applyBorder="1" applyAlignment="1">
      <alignment horizontal="center" vertical="center" wrapText="1"/>
    </xf>
    <xf numFmtId="164" fontId="11" fillId="11"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2" fontId="5"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8" fillId="0" borderId="0" xfId="0" applyFont="1" applyAlignment="1"/>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colors>
    <mruColors>
      <color rgb="FFFF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4"/>
  <sheetViews>
    <sheetView tabSelected="1" view="pageBreakPreview" zoomScale="58" zoomScaleNormal="100" zoomScaleSheetLayoutView="58" workbookViewId="0">
      <pane ySplit="1560" topLeftCell="A1173" activePane="bottomLeft"/>
      <selection activeCell="D3" sqref="D1:D1048576"/>
      <selection pane="bottomLeft" activeCell="H1183" sqref="H1183"/>
    </sheetView>
  </sheetViews>
  <sheetFormatPr defaultColWidth="15.140625" defaultRowHeight="15" customHeight="1" x14ac:dyDescent="0.3"/>
  <cols>
    <col min="1" max="1" width="8.140625" style="6" customWidth="1"/>
    <col min="2" max="2" width="8.5703125" style="6" customWidth="1"/>
    <col min="3" max="3" width="9.7109375" style="6" customWidth="1"/>
    <col min="4" max="4" width="107.42578125" style="82" customWidth="1"/>
    <col min="5" max="5" width="24.7109375" style="6" customWidth="1"/>
    <col min="6" max="6" width="28.5703125" style="6" customWidth="1"/>
    <col min="7" max="7" width="17.140625" style="6" customWidth="1"/>
    <col min="8" max="8" width="17.140625" style="107" customWidth="1"/>
    <col min="9" max="9" width="16.42578125" style="107" customWidth="1"/>
    <col min="10" max="10" width="15.85546875" style="107" customWidth="1"/>
    <col min="11" max="11" width="15.5703125" style="107" customWidth="1"/>
    <col min="12" max="12" width="15" style="107" customWidth="1"/>
    <col min="13" max="13" width="15.7109375" style="107" customWidth="1"/>
    <col min="14" max="14" width="15.5703125" style="107" customWidth="1"/>
    <col min="15" max="15" width="17.5703125" style="107" customWidth="1"/>
    <col min="16" max="16" width="17.28515625" style="6" customWidth="1"/>
    <col min="17" max="17" width="16.7109375" style="2" customWidth="1"/>
    <col min="18" max="16384" width="15.140625" style="2"/>
  </cols>
  <sheetData>
    <row r="1" spans="1:17" ht="48.75" customHeight="1" x14ac:dyDescent="0.25">
      <c r="A1" s="110" t="s">
        <v>775</v>
      </c>
      <c r="B1" s="110"/>
      <c r="C1" s="110"/>
      <c r="D1" s="110"/>
      <c r="E1" s="110"/>
      <c r="F1" s="110"/>
      <c r="G1" s="110"/>
      <c r="H1" s="110"/>
      <c r="I1" s="110"/>
      <c r="J1" s="110"/>
      <c r="K1" s="110"/>
      <c r="L1" s="110"/>
      <c r="M1" s="110"/>
      <c r="N1" s="110"/>
      <c r="O1" s="110"/>
      <c r="P1" s="110"/>
      <c r="Q1" s="110"/>
    </row>
    <row r="2" spans="1:17" ht="27.75" customHeight="1" x14ac:dyDescent="0.25">
      <c r="A2" s="33"/>
      <c r="B2" s="33"/>
      <c r="C2" s="33"/>
      <c r="D2" s="79"/>
      <c r="E2" s="33"/>
      <c r="F2" s="33"/>
      <c r="G2" s="33"/>
      <c r="H2" s="65"/>
      <c r="I2" s="65"/>
      <c r="J2" s="65"/>
      <c r="K2" s="65"/>
      <c r="L2" s="65"/>
      <c r="M2" s="65"/>
      <c r="N2" s="108" t="s">
        <v>48</v>
      </c>
      <c r="O2" s="109"/>
      <c r="P2" s="83"/>
      <c r="Q2" s="1"/>
    </row>
    <row r="3" spans="1:17" s="59" customFormat="1" ht="87" customHeight="1" x14ac:dyDescent="0.3">
      <c r="A3" s="58" t="s">
        <v>0</v>
      </c>
      <c r="B3" s="5" t="s">
        <v>17</v>
      </c>
      <c r="C3" s="58" t="s">
        <v>1</v>
      </c>
      <c r="D3" s="58" t="s">
        <v>393</v>
      </c>
      <c r="E3" s="58" t="s">
        <v>2</v>
      </c>
      <c r="F3" s="5" t="s">
        <v>776</v>
      </c>
      <c r="G3" s="5" t="s">
        <v>4166</v>
      </c>
      <c r="H3" s="58" t="s">
        <v>68</v>
      </c>
      <c r="I3" s="58" t="s">
        <v>69</v>
      </c>
      <c r="J3" s="58" t="s">
        <v>70</v>
      </c>
      <c r="K3" s="58" t="s">
        <v>71</v>
      </c>
      <c r="L3" s="58" t="s">
        <v>72</v>
      </c>
      <c r="M3" s="58" t="s">
        <v>3</v>
      </c>
      <c r="N3" s="67" t="s">
        <v>4</v>
      </c>
      <c r="O3" s="73" t="s">
        <v>5</v>
      </c>
      <c r="P3" s="73" t="s">
        <v>777</v>
      </c>
      <c r="Q3" s="74" t="s">
        <v>774</v>
      </c>
    </row>
    <row r="4" spans="1:17" ht="18.75" customHeight="1" x14ac:dyDescent="0.25">
      <c r="A4" s="5">
        <v>1</v>
      </c>
      <c r="B4" s="5">
        <f>A4+1</f>
        <v>2</v>
      </c>
      <c r="C4" s="5">
        <f>B4+1</f>
        <v>3</v>
      </c>
      <c r="D4" s="58">
        <f t="shared" ref="D4:F4" si="0">C4+1</f>
        <v>4</v>
      </c>
      <c r="E4" s="5">
        <f t="shared" si="0"/>
        <v>5</v>
      </c>
      <c r="F4" s="5">
        <f t="shared" si="0"/>
        <v>6</v>
      </c>
      <c r="G4" s="5">
        <v>7</v>
      </c>
      <c r="H4" s="58">
        <v>8</v>
      </c>
      <c r="I4" s="58">
        <f t="shared" ref="I4" si="1">H4+1</f>
        <v>9</v>
      </c>
      <c r="J4" s="58">
        <f t="shared" ref="J4" si="2">I4+1</f>
        <v>10</v>
      </c>
      <c r="K4" s="58">
        <f t="shared" ref="K4" si="3">J4+1</f>
        <v>11</v>
      </c>
      <c r="L4" s="58">
        <f t="shared" ref="L4" si="4">K4+1</f>
        <v>12</v>
      </c>
      <c r="M4" s="58">
        <f t="shared" ref="M4" si="5">L4+1</f>
        <v>13</v>
      </c>
      <c r="N4" s="67">
        <f t="shared" ref="N4" si="6">M4+1</f>
        <v>14</v>
      </c>
      <c r="O4" s="73">
        <f t="shared" ref="O4" si="7">N4+1</f>
        <v>15</v>
      </c>
      <c r="P4" s="111">
        <f t="shared" ref="P4" si="8">O4+1</f>
        <v>16</v>
      </c>
      <c r="Q4" s="111">
        <f t="shared" ref="Q4" si="9">P4+1</f>
        <v>17</v>
      </c>
    </row>
    <row r="5" spans="1:17" s="26" customFormat="1" ht="20.25" x14ac:dyDescent="0.3">
      <c r="A5" s="24"/>
      <c r="B5" s="47">
        <f>B6+B393</f>
        <v>2130</v>
      </c>
      <c r="C5" s="24"/>
      <c r="D5" s="60" t="s">
        <v>33</v>
      </c>
      <c r="E5" s="24"/>
      <c r="F5" s="24"/>
      <c r="G5" s="24"/>
      <c r="H5" s="25">
        <f t="shared" ref="H5:O5" si="10">H6+H393</f>
        <v>573112.40099999995</v>
      </c>
      <c r="I5" s="25">
        <f t="shared" si="10"/>
        <v>262742.76399999997</v>
      </c>
      <c r="J5" s="25">
        <f t="shared" si="10"/>
        <v>74055.843999999997</v>
      </c>
      <c r="K5" s="25">
        <f t="shared" si="10"/>
        <v>66999.245999999999</v>
      </c>
      <c r="L5" s="25">
        <f t="shared" si="10"/>
        <v>48974.229999999996</v>
      </c>
      <c r="M5" s="25">
        <f t="shared" si="10"/>
        <v>63208.430999999997</v>
      </c>
      <c r="N5" s="68">
        <f t="shared" si="10"/>
        <v>36655.475000000006</v>
      </c>
      <c r="O5" s="75">
        <f t="shared" si="10"/>
        <v>20476.411</v>
      </c>
      <c r="P5" s="84"/>
      <c r="Q5" s="84"/>
    </row>
    <row r="6" spans="1:17" s="11" customFormat="1" ht="22.5" x14ac:dyDescent="0.3">
      <c r="A6" s="34"/>
      <c r="B6" s="48">
        <f>B7+B170+B205+B286+B295+B327+B348+B306+B331</f>
        <v>377</v>
      </c>
      <c r="C6" s="34"/>
      <c r="D6" s="61" t="s">
        <v>29</v>
      </c>
      <c r="E6" s="34"/>
      <c r="F6" s="34"/>
      <c r="G6" s="34"/>
      <c r="H6" s="23">
        <f t="shared" ref="H6:O6" si="11">H7+H170+H205+H286+H295+H306+H327+H331+H348</f>
        <v>109905.68500000003</v>
      </c>
      <c r="I6" s="23">
        <f t="shared" si="11"/>
        <v>50171.561000000002</v>
      </c>
      <c r="J6" s="23">
        <f t="shared" si="11"/>
        <v>0</v>
      </c>
      <c r="K6" s="23">
        <f t="shared" si="11"/>
        <v>32906.542999999998</v>
      </c>
      <c r="L6" s="23">
        <f t="shared" si="11"/>
        <v>200</v>
      </c>
      <c r="M6" s="23">
        <f t="shared" si="11"/>
        <v>12406.068000000001</v>
      </c>
      <c r="N6" s="69">
        <f t="shared" si="11"/>
        <v>10660.672000000002</v>
      </c>
      <c r="O6" s="76">
        <f t="shared" si="11"/>
        <v>3560.840999999999</v>
      </c>
      <c r="P6" s="85"/>
      <c r="Q6" s="86"/>
    </row>
    <row r="7" spans="1:17" s="3" customFormat="1" ht="20.25" x14ac:dyDescent="0.25">
      <c r="A7" s="43"/>
      <c r="B7" s="7">
        <v>162</v>
      </c>
      <c r="C7" s="43"/>
      <c r="D7" s="8" t="s">
        <v>8</v>
      </c>
      <c r="E7" s="35"/>
      <c r="F7" s="35"/>
      <c r="G7" s="35"/>
      <c r="H7" s="12">
        <f t="shared" ref="H7:O7" si="12">SUM(H8:H169)</f>
        <v>53384.597000000023</v>
      </c>
      <c r="I7" s="12">
        <f t="shared" si="12"/>
        <v>24075.402000000002</v>
      </c>
      <c r="J7" s="12">
        <f t="shared" si="12"/>
        <v>0</v>
      </c>
      <c r="K7" s="12">
        <f t="shared" si="12"/>
        <v>14018.544999999998</v>
      </c>
      <c r="L7" s="12">
        <f t="shared" si="12"/>
        <v>200</v>
      </c>
      <c r="M7" s="12">
        <f t="shared" si="12"/>
        <v>7960.1260000000011</v>
      </c>
      <c r="N7" s="70">
        <f t="shared" si="12"/>
        <v>5785.6750000000002</v>
      </c>
      <c r="O7" s="77">
        <f t="shared" si="12"/>
        <v>1344.8490000000002</v>
      </c>
      <c r="P7" s="88"/>
      <c r="Q7" s="89"/>
    </row>
    <row r="8" spans="1:17" s="10" customFormat="1" ht="50.25" customHeight="1" x14ac:dyDescent="0.25">
      <c r="A8" s="44">
        <v>1</v>
      </c>
      <c r="B8" s="44">
        <v>1</v>
      </c>
      <c r="C8" s="44">
        <v>86</v>
      </c>
      <c r="D8" s="80" t="s">
        <v>946</v>
      </c>
      <c r="E8" s="36" t="s">
        <v>49</v>
      </c>
      <c r="F8" s="36" t="s">
        <v>974</v>
      </c>
      <c r="G8" s="36" t="s">
        <v>778</v>
      </c>
      <c r="H8" s="66">
        <v>407.923</v>
      </c>
      <c r="I8" s="66">
        <v>200</v>
      </c>
      <c r="J8" s="66">
        <v>0</v>
      </c>
      <c r="K8" s="66">
        <v>129.084</v>
      </c>
      <c r="L8" s="66">
        <v>0</v>
      </c>
      <c r="M8" s="66">
        <v>52.911000000000001</v>
      </c>
      <c r="N8" s="71">
        <v>0</v>
      </c>
      <c r="O8" s="78">
        <v>25.928000000000001</v>
      </c>
      <c r="P8" s="90">
        <v>43480.692071759258</v>
      </c>
      <c r="Q8" s="91">
        <f>(O8+N8+M8)*100/H8</f>
        <v>19.32693179840313</v>
      </c>
    </row>
    <row r="9" spans="1:17" s="10" customFormat="1" ht="68.25" customHeight="1" x14ac:dyDescent="0.25">
      <c r="A9" s="44">
        <f t="shared" ref="A9:A72" si="13">A8+1</f>
        <v>2</v>
      </c>
      <c r="B9" s="44">
        <f t="shared" ref="B9:B72" si="14">B8+1</f>
        <v>2</v>
      </c>
      <c r="C9" s="44">
        <v>142</v>
      </c>
      <c r="D9" s="80" t="s">
        <v>779</v>
      </c>
      <c r="E9" s="36" t="s">
        <v>49</v>
      </c>
      <c r="F9" s="36" t="s">
        <v>975</v>
      </c>
      <c r="G9" s="36" t="s">
        <v>51</v>
      </c>
      <c r="H9" s="66">
        <v>399.49599999999998</v>
      </c>
      <c r="I9" s="66">
        <v>199.49600000000001</v>
      </c>
      <c r="J9" s="66">
        <v>0</v>
      </c>
      <c r="K9" s="66">
        <v>135</v>
      </c>
      <c r="L9" s="66">
        <v>0</v>
      </c>
      <c r="M9" s="66">
        <v>0</v>
      </c>
      <c r="N9" s="71">
        <v>65</v>
      </c>
      <c r="O9" s="78">
        <v>0</v>
      </c>
      <c r="P9" s="90">
        <v>43482.539375</v>
      </c>
      <c r="Q9" s="91">
        <f t="shared" ref="Q9:Q68" si="15">(O9+N9+M9)*100/H9</f>
        <v>16.270500831047119</v>
      </c>
    </row>
    <row r="10" spans="1:17" s="10" customFormat="1" ht="40.5" x14ac:dyDescent="0.25">
      <c r="A10" s="49">
        <f t="shared" si="13"/>
        <v>3</v>
      </c>
      <c r="B10" s="44">
        <f t="shared" si="14"/>
        <v>3</v>
      </c>
      <c r="C10" s="44">
        <v>262</v>
      </c>
      <c r="D10" s="80" t="s">
        <v>780</v>
      </c>
      <c r="E10" s="36" t="s">
        <v>49</v>
      </c>
      <c r="F10" s="36" t="s">
        <v>98</v>
      </c>
      <c r="G10" s="36" t="s">
        <v>778</v>
      </c>
      <c r="H10" s="66">
        <v>235.77</v>
      </c>
      <c r="I10" s="66">
        <v>94.308000000000007</v>
      </c>
      <c r="J10" s="66">
        <v>0</v>
      </c>
      <c r="K10" s="66">
        <v>111.462</v>
      </c>
      <c r="L10" s="66">
        <v>0</v>
      </c>
      <c r="M10" s="66">
        <v>15</v>
      </c>
      <c r="N10" s="71">
        <v>15</v>
      </c>
      <c r="O10" s="78">
        <v>0</v>
      </c>
      <c r="P10" s="90">
        <v>43486.570150462961</v>
      </c>
      <c r="Q10" s="91">
        <f t="shared" si="15"/>
        <v>12.724265173686218</v>
      </c>
    </row>
    <row r="11" spans="1:17" s="10" customFormat="1" ht="56.25" customHeight="1" x14ac:dyDescent="0.25">
      <c r="A11" s="49">
        <f t="shared" si="13"/>
        <v>4</v>
      </c>
      <c r="B11" s="44">
        <f t="shared" si="14"/>
        <v>4</v>
      </c>
      <c r="C11" s="44">
        <v>417</v>
      </c>
      <c r="D11" s="80" t="s">
        <v>781</v>
      </c>
      <c r="E11" s="36" t="s">
        <v>49</v>
      </c>
      <c r="F11" s="36" t="s">
        <v>4088</v>
      </c>
      <c r="G11" s="36" t="s">
        <v>778</v>
      </c>
      <c r="H11" s="66">
        <v>496.73899999999998</v>
      </c>
      <c r="I11" s="66">
        <v>198.69499999999999</v>
      </c>
      <c r="J11" s="66">
        <v>0</v>
      </c>
      <c r="K11" s="66">
        <v>238.09</v>
      </c>
      <c r="L11" s="66">
        <v>0</v>
      </c>
      <c r="M11" s="66">
        <v>30</v>
      </c>
      <c r="N11" s="71">
        <v>0</v>
      </c>
      <c r="O11" s="78">
        <v>29.954000000000001</v>
      </c>
      <c r="P11" s="90">
        <v>43488.457974537036</v>
      </c>
      <c r="Q11" s="91">
        <f t="shared" si="15"/>
        <v>12.06951739243345</v>
      </c>
    </row>
    <row r="12" spans="1:17" s="10" customFormat="1" ht="60.75" x14ac:dyDescent="0.25">
      <c r="A12" s="49">
        <f t="shared" si="13"/>
        <v>5</v>
      </c>
      <c r="B12" s="44">
        <f t="shared" si="14"/>
        <v>5</v>
      </c>
      <c r="C12" s="44">
        <v>608</v>
      </c>
      <c r="D12" s="80" t="s">
        <v>782</v>
      </c>
      <c r="E12" s="36" t="s">
        <v>49</v>
      </c>
      <c r="F12" s="36" t="s">
        <v>976</v>
      </c>
      <c r="G12" s="36" t="s">
        <v>778</v>
      </c>
      <c r="H12" s="66">
        <v>214.38</v>
      </c>
      <c r="I12" s="66">
        <v>107.19</v>
      </c>
      <c r="J12" s="66">
        <v>0</v>
      </c>
      <c r="K12" s="66">
        <v>37.19</v>
      </c>
      <c r="L12" s="66">
        <v>0</v>
      </c>
      <c r="M12" s="66">
        <v>0</v>
      </c>
      <c r="N12" s="66">
        <v>70</v>
      </c>
      <c r="O12" s="72">
        <v>0</v>
      </c>
      <c r="P12" s="92">
        <v>43489.608587962961</v>
      </c>
      <c r="Q12" s="93">
        <f t="shared" si="15"/>
        <v>32.652299654818549</v>
      </c>
    </row>
    <row r="13" spans="1:17" s="10" customFormat="1" ht="40.5" x14ac:dyDescent="0.25">
      <c r="A13" s="49">
        <f t="shared" si="13"/>
        <v>6</v>
      </c>
      <c r="B13" s="44">
        <f t="shared" si="14"/>
        <v>6</v>
      </c>
      <c r="C13" s="44">
        <v>759</v>
      </c>
      <c r="D13" s="80" t="s">
        <v>4089</v>
      </c>
      <c r="E13" s="36" t="s">
        <v>49</v>
      </c>
      <c r="F13" s="36" t="s">
        <v>783</v>
      </c>
      <c r="G13" s="36" t="s">
        <v>778</v>
      </c>
      <c r="H13" s="66">
        <v>499.68200000000002</v>
      </c>
      <c r="I13" s="66">
        <v>200</v>
      </c>
      <c r="J13" s="66">
        <v>0</v>
      </c>
      <c r="K13" s="66">
        <v>203</v>
      </c>
      <c r="L13" s="66">
        <v>0</v>
      </c>
      <c r="M13" s="66">
        <v>0</v>
      </c>
      <c r="N13" s="66">
        <v>75.894999999999996</v>
      </c>
      <c r="O13" s="66">
        <v>20.786999999999999</v>
      </c>
      <c r="P13" s="94">
        <v>43490.425173611111</v>
      </c>
      <c r="Q13" s="95">
        <f t="shared" si="15"/>
        <v>19.348705776874088</v>
      </c>
    </row>
    <row r="14" spans="1:17" s="10" customFormat="1" ht="40.5" x14ac:dyDescent="0.25">
      <c r="A14" s="49">
        <f t="shared" si="13"/>
        <v>7</v>
      </c>
      <c r="B14" s="44">
        <f t="shared" si="14"/>
        <v>7</v>
      </c>
      <c r="C14" s="44">
        <v>907</v>
      </c>
      <c r="D14" s="80" t="s">
        <v>784</v>
      </c>
      <c r="E14" s="36" t="s">
        <v>49</v>
      </c>
      <c r="F14" s="36" t="s">
        <v>785</v>
      </c>
      <c r="G14" s="36" t="s">
        <v>778</v>
      </c>
      <c r="H14" s="66">
        <v>499.113</v>
      </c>
      <c r="I14" s="66">
        <v>199.64500000000001</v>
      </c>
      <c r="J14" s="66">
        <v>0</v>
      </c>
      <c r="K14" s="66">
        <v>229.59200000000001</v>
      </c>
      <c r="L14" s="66">
        <v>0</v>
      </c>
      <c r="M14" s="66">
        <v>0</v>
      </c>
      <c r="N14" s="66">
        <v>69.876000000000005</v>
      </c>
      <c r="O14" s="66">
        <v>0</v>
      </c>
      <c r="P14" s="94">
        <v>43490.651319444441</v>
      </c>
      <c r="Q14" s="95">
        <f t="shared" si="15"/>
        <v>14.000036063977497</v>
      </c>
    </row>
    <row r="15" spans="1:17" s="10" customFormat="1" ht="60.75" x14ac:dyDescent="0.25">
      <c r="A15" s="49">
        <f t="shared" si="13"/>
        <v>8</v>
      </c>
      <c r="B15" s="44">
        <f t="shared" si="14"/>
        <v>8</v>
      </c>
      <c r="C15" s="44">
        <v>919</v>
      </c>
      <c r="D15" s="80" t="s">
        <v>786</v>
      </c>
      <c r="E15" s="36" t="s">
        <v>49</v>
      </c>
      <c r="F15" s="36" t="s">
        <v>787</v>
      </c>
      <c r="G15" s="36" t="s">
        <v>788</v>
      </c>
      <c r="H15" s="66">
        <v>199.4</v>
      </c>
      <c r="I15" s="66">
        <v>99.7</v>
      </c>
      <c r="J15" s="66">
        <v>0</v>
      </c>
      <c r="K15" s="66">
        <v>57.1</v>
      </c>
      <c r="L15" s="66">
        <v>0</v>
      </c>
      <c r="M15" s="66">
        <v>20</v>
      </c>
      <c r="N15" s="66">
        <v>22.6</v>
      </c>
      <c r="O15" s="66">
        <v>0</v>
      </c>
      <c r="P15" s="94">
        <v>43490.659166666665</v>
      </c>
      <c r="Q15" s="95">
        <f t="shared" si="15"/>
        <v>21.36409227683049</v>
      </c>
    </row>
    <row r="16" spans="1:17" s="10" customFormat="1" ht="40.5" x14ac:dyDescent="0.25">
      <c r="A16" s="49">
        <f t="shared" si="13"/>
        <v>9</v>
      </c>
      <c r="B16" s="44">
        <f t="shared" si="14"/>
        <v>9</v>
      </c>
      <c r="C16" s="44">
        <v>961</v>
      </c>
      <c r="D16" s="80" t="s">
        <v>789</v>
      </c>
      <c r="E16" s="36" t="s">
        <v>49</v>
      </c>
      <c r="F16" s="36" t="s">
        <v>790</v>
      </c>
      <c r="G16" s="36" t="s">
        <v>778</v>
      </c>
      <c r="H16" s="66">
        <v>299.82600000000002</v>
      </c>
      <c r="I16" s="66">
        <v>149.9</v>
      </c>
      <c r="J16" s="66">
        <v>0</v>
      </c>
      <c r="K16" s="66">
        <v>90.046000000000006</v>
      </c>
      <c r="L16" s="66">
        <v>0</v>
      </c>
      <c r="M16" s="66">
        <v>0</v>
      </c>
      <c r="N16" s="66">
        <v>56.9</v>
      </c>
      <c r="O16" s="66">
        <v>2.98</v>
      </c>
      <c r="P16" s="94">
        <v>43490.69771990741</v>
      </c>
      <c r="Q16" s="95">
        <f t="shared" si="15"/>
        <v>19.971583518440696</v>
      </c>
    </row>
    <row r="17" spans="1:17" s="10" customFormat="1" ht="40.5" x14ac:dyDescent="0.25">
      <c r="A17" s="49">
        <f t="shared" si="13"/>
        <v>10</v>
      </c>
      <c r="B17" s="44">
        <f t="shared" si="14"/>
        <v>10</v>
      </c>
      <c r="C17" s="44">
        <v>1044</v>
      </c>
      <c r="D17" s="80" t="s">
        <v>977</v>
      </c>
      <c r="E17" s="36" t="s">
        <v>49</v>
      </c>
      <c r="F17" s="36" t="s">
        <v>52</v>
      </c>
      <c r="G17" s="36" t="s">
        <v>778</v>
      </c>
      <c r="H17" s="66">
        <v>255.72399999999999</v>
      </c>
      <c r="I17" s="66">
        <v>127.86199999999999</v>
      </c>
      <c r="J17" s="66">
        <v>0</v>
      </c>
      <c r="K17" s="66">
        <v>88.316000000000003</v>
      </c>
      <c r="L17" s="66">
        <v>0</v>
      </c>
      <c r="M17" s="66">
        <v>12.25</v>
      </c>
      <c r="N17" s="66">
        <v>25.7</v>
      </c>
      <c r="O17" s="66">
        <v>1.5960000000000001</v>
      </c>
      <c r="P17" s="94">
        <v>43490.792384259257</v>
      </c>
      <c r="Q17" s="95">
        <f t="shared" si="15"/>
        <v>15.464328729411397</v>
      </c>
    </row>
    <row r="18" spans="1:17" s="10" customFormat="1" ht="40.5" x14ac:dyDescent="0.25">
      <c r="A18" s="49">
        <f t="shared" si="13"/>
        <v>11</v>
      </c>
      <c r="B18" s="44">
        <f t="shared" si="14"/>
        <v>11</v>
      </c>
      <c r="C18" s="44">
        <v>1401</v>
      </c>
      <c r="D18" s="80" t="s">
        <v>981</v>
      </c>
      <c r="E18" s="36" t="s">
        <v>49</v>
      </c>
      <c r="F18" s="36" t="s">
        <v>791</v>
      </c>
      <c r="G18" s="36" t="s">
        <v>778</v>
      </c>
      <c r="H18" s="66">
        <v>499.99299999999999</v>
      </c>
      <c r="I18" s="66">
        <v>200</v>
      </c>
      <c r="J18" s="66">
        <v>0</v>
      </c>
      <c r="K18" s="66">
        <v>198.99299999999999</v>
      </c>
      <c r="L18" s="66">
        <v>0</v>
      </c>
      <c r="M18" s="66">
        <v>0</v>
      </c>
      <c r="N18" s="66">
        <v>101</v>
      </c>
      <c r="O18" s="66">
        <v>0</v>
      </c>
      <c r="P18" s="94">
        <v>43493.827187499999</v>
      </c>
      <c r="Q18" s="95">
        <f t="shared" si="15"/>
        <v>20.200282803959254</v>
      </c>
    </row>
    <row r="19" spans="1:17" s="10" customFormat="1" ht="40.5" x14ac:dyDescent="0.25">
      <c r="A19" s="49">
        <f t="shared" si="13"/>
        <v>12</v>
      </c>
      <c r="B19" s="44">
        <f t="shared" si="14"/>
        <v>12</v>
      </c>
      <c r="C19" s="44">
        <v>1440</v>
      </c>
      <c r="D19" s="80" t="s">
        <v>982</v>
      </c>
      <c r="E19" s="36" t="s">
        <v>49</v>
      </c>
      <c r="F19" s="36" t="s">
        <v>759</v>
      </c>
      <c r="G19" s="36" t="s">
        <v>778</v>
      </c>
      <c r="H19" s="66">
        <v>480.46199999999999</v>
      </c>
      <c r="I19" s="66">
        <v>154</v>
      </c>
      <c r="J19" s="66">
        <v>0</v>
      </c>
      <c r="K19" s="66">
        <v>169.09100000000001</v>
      </c>
      <c r="L19" s="66">
        <v>0</v>
      </c>
      <c r="M19" s="66">
        <v>40</v>
      </c>
      <c r="N19" s="66">
        <v>67.319000000000003</v>
      </c>
      <c r="O19" s="66">
        <v>50.052</v>
      </c>
      <c r="P19" s="94">
        <v>43494.401944444442</v>
      </c>
      <c r="Q19" s="95">
        <f t="shared" si="15"/>
        <v>32.754099179539693</v>
      </c>
    </row>
    <row r="20" spans="1:17" s="10" customFormat="1" ht="40.5" x14ac:dyDescent="0.25">
      <c r="A20" s="49">
        <f t="shared" si="13"/>
        <v>13</v>
      </c>
      <c r="B20" s="44">
        <f t="shared" si="14"/>
        <v>13</v>
      </c>
      <c r="C20" s="44">
        <v>1587</v>
      </c>
      <c r="D20" s="80" t="s">
        <v>792</v>
      </c>
      <c r="E20" s="36" t="s">
        <v>49</v>
      </c>
      <c r="F20" s="36" t="s">
        <v>978</v>
      </c>
      <c r="G20" s="36" t="s">
        <v>778</v>
      </c>
      <c r="H20" s="66">
        <v>420.14100000000002</v>
      </c>
      <c r="I20" s="66">
        <v>200</v>
      </c>
      <c r="J20" s="66">
        <v>0</v>
      </c>
      <c r="K20" s="66">
        <v>148</v>
      </c>
      <c r="L20" s="66">
        <v>0</v>
      </c>
      <c r="M20" s="66">
        <v>0</v>
      </c>
      <c r="N20" s="66">
        <v>58.350999999999999</v>
      </c>
      <c r="O20" s="66">
        <v>13.79</v>
      </c>
      <c r="P20" s="94">
        <v>43494.623900462961</v>
      </c>
      <c r="Q20" s="95">
        <f t="shared" si="15"/>
        <v>17.170664134183522</v>
      </c>
    </row>
    <row r="21" spans="1:17" s="10" customFormat="1" ht="40.5" x14ac:dyDescent="0.25">
      <c r="A21" s="49">
        <f t="shared" si="13"/>
        <v>14</v>
      </c>
      <c r="B21" s="44">
        <f t="shared" si="14"/>
        <v>14</v>
      </c>
      <c r="C21" s="44">
        <v>1666</v>
      </c>
      <c r="D21" s="80" t="s">
        <v>979</v>
      </c>
      <c r="E21" s="36" t="s">
        <v>49</v>
      </c>
      <c r="F21" s="36" t="s">
        <v>54</v>
      </c>
      <c r="G21" s="36" t="s">
        <v>778</v>
      </c>
      <c r="H21" s="66">
        <v>97.76</v>
      </c>
      <c r="I21" s="66">
        <v>48.88</v>
      </c>
      <c r="J21" s="66">
        <v>0</v>
      </c>
      <c r="K21" s="66">
        <v>28.03</v>
      </c>
      <c r="L21" s="66">
        <v>0</v>
      </c>
      <c r="M21" s="66">
        <v>3</v>
      </c>
      <c r="N21" s="66">
        <v>17.850000000000001</v>
      </c>
      <c r="O21" s="66">
        <v>0</v>
      </c>
      <c r="P21" s="94">
        <v>43494.698240740741</v>
      </c>
      <c r="Q21" s="95">
        <f t="shared" si="15"/>
        <v>21.327741407528642</v>
      </c>
    </row>
    <row r="22" spans="1:17" s="10" customFormat="1" ht="56.25" x14ac:dyDescent="0.25">
      <c r="A22" s="49">
        <f t="shared" si="13"/>
        <v>15</v>
      </c>
      <c r="B22" s="44">
        <f t="shared" si="14"/>
        <v>15</v>
      </c>
      <c r="C22" s="44">
        <v>1696</v>
      </c>
      <c r="D22" s="80" t="s">
        <v>980</v>
      </c>
      <c r="E22" s="36" t="s">
        <v>49</v>
      </c>
      <c r="F22" s="36" t="s">
        <v>793</v>
      </c>
      <c r="G22" s="36" t="s">
        <v>778</v>
      </c>
      <c r="H22" s="66">
        <v>359.7</v>
      </c>
      <c r="I22" s="66">
        <v>179.85</v>
      </c>
      <c r="J22" s="66">
        <v>0</v>
      </c>
      <c r="K22" s="66">
        <v>105.822</v>
      </c>
      <c r="L22" s="66">
        <v>0</v>
      </c>
      <c r="M22" s="66">
        <v>8</v>
      </c>
      <c r="N22" s="66">
        <v>32</v>
      </c>
      <c r="O22" s="66">
        <v>34.027999999999999</v>
      </c>
      <c r="P22" s="94">
        <v>43494.730428240742</v>
      </c>
      <c r="Q22" s="95">
        <f t="shared" si="15"/>
        <v>20.580483736447039</v>
      </c>
    </row>
    <row r="23" spans="1:17" s="10" customFormat="1" ht="56.25" x14ac:dyDescent="0.25">
      <c r="A23" s="49">
        <f t="shared" si="13"/>
        <v>16</v>
      </c>
      <c r="B23" s="44">
        <f t="shared" si="14"/>
        <v>16</v>
      </c>
      <c r="C23" s="44">
        <v>1754</v>
      </c>
      <c r="D23" s="80" t="s">
        <v>794</v>
      </c>
      <c r="E23" s="36" t="s">
        <v>49</v>
      </c>
      <c r="F23" s="36" t="s">
        <v>795</v>
      </c>
      <c r="G23" s="36" t="s">
        <v>778</v>
      </c>
      <c r="H23" s="66">
        <v>499.89</v>
      </c>
      <c r="I23" s="66">
        <v>198.49</v>
      </c>
      <c r="J23" s="66">
        <v>0</v>
      </c>
      <c r="K23" s="66">
        <v>200</v>
      </c>
      <c r="L23" s="66">
        <v>0</v>
      </c>
      <c r="M23" s="66">
        <v>0</v>
      </c>
      <c r="N23" s="66">
        <v>101.4</v>
      </c>
      <c r="O23" s="66">
        <v>0</v>
      </c>
      <c r="P23" s="94">
        <v>43494.799293981479</v>
      </c>
      <c r="Q23" s="95">
        <f t="shared" si="15"/>
        <v>20.28446258176799</v>
      </c>
    </row>
    <row r="24" spans="1:17" s="10" customFormat="1" ht="40.5" x14ac:dyDescent="0.25">
      <c r="A24" s="49">
        <f t="shared" si="13"/>
        <v>17</v>
      </c>
      <c r="B24" s="44">
        <f t="shared" si="14"/>
        <v>17</v>
      </c>
      <c r="C24" s="44">
        <v>1762</v>
      </c>
      <c r="D24" s="80" t="s">
        <v>4164</v>
      </c>
      <c r="E24" s="36" t="s">
        <v>49</v>
      </c>
      <c r="F24" s="36" t="s">
        <v>796</v>
      </c>
      <c r="G24" s="36" t="s">
        <v>778</v>
      </c>
      <c r="H24" s="66">
        <v>80</v>
      </c>
      <c r="I24" s="66">
        <v>31.9</v>
      </c>
      <c r="J24" s="66">
        <v>0</v>
      </c>
      <c r="K24" s="66">
        <v>31.9</v>
      </c>
      <c r="L24" s="66">
        <v>0</v>
      </c>
      <c r="M24" s="66">
        <v>0</v>
      </c>
      <c r="N24" s="66">
        <v>16.2</v>
      </c>
      <c r="O24" s="66">
        <v>0</v>
      </c>
      <c r="P24" s="94">
        <v>43494.818819444445</v>
      </c>
      <c r="Q24" s="95">
        <f t="shared" si="15"/>
        <v>20.25</v>
      </c>
    </row>
    <row r="25" spans="1:17" s="10" customFormat="1" ht="56.25" x14ac:dyDescent="0.25">
      <c r="A25" s="49">
        <f t="shared" si="13"/>
        <v>18</v>
      </c>
      <c r="B25" s="44">
        <f t="shared" si="14"/>
        <v>18</v>
      </c>
      <c r="C25" s="44">
        <v>1919</v>
      </c>
      <c r="D25" s="80" t="s">
        <v>4163</v>
      </c>
      <c r="E25" s="36" t="s">
        <v>49</v>
      </c>
      <c r="F25" s="36" t="s">
        <v>797</v>
      </c>
      <c r="G25" s="36" t="s">
        <v>778</v>
      </c>
      <c r="H25" s="66">
        <v>159.36000000000001</v>
      </c>
      <c r="I25" s="66">
        <v>79.680000000000007</v>
      </c>
      <c r="J25" s="66">
        <v>0</v>
      </c>
      <c r="K25" s="66">
        <v>46.215000000000003</v>
      </c>
      <c r="L25" s="66">
        <v>0</v>
      </c>
      <c r="M25" s="66">
        <v>33.465000000000003</v>
      </c>
      <c r="N25" s="66">
        <v>0</v>
      </c>
      <c r="O25" s="66">
        <v>0</v>
      </c>
      <c r="P25" s="94">
        <v>43495.515393518515</v>
      </c>
      <c r="Q25" s="95">
        <f t="shared" si="15"/>
        <v>20.999623493975903</v>
      </c>
    </row>
    <row r="26" spans="1:17" s="10" customFormat="1" ht="81" x14ac:dyDescent="0.25">
      <c r="A26" s="49">
        <f t="shared" si="13"/>
        <v>19</v>
      </c>
      <c r="B26" s="44">
        <f t="shared" si="14"/>
        <v>19</v>
      </c>
      <c r="C26" s="44">
        <v>1967</v>
      </c>
      <c r="D26" s="80" t="s">
        <v>798</v>
      </c>
      <c r="E26" s="36" t="s">
        <v>49</v>
      </c>
      <c r="F26" s="36" t="s">
        <v>525</v>
      </c>
      <c r="G26" s="36" t="s">
        <v>778</v>
      </c>
      <c r="H26" s="66">
        <v>400</v>
      </c>
      <c r="I26" s="66">
        <v>200</v>
      </c>
      <c r="J26" s="66">
        <v>0</v>
      </c>
      <c r="K26" s="66">
        <v>150</v>
      </c>
      <c r="L26" s="66">
        <v>0</v>
      </c>
      <c r="M26" s="66">
        <v>0</v>
      </c>
      <c r="N26" s="66">
        <v>50</v>
      </c>
      <c r="O26" s="66">
        <v>0</v>
      </c>
      <c r="P26" s="94">
        <v>43495.558182870373</v>
      </c>
      <c r="Q26" s="95">
        <f t="shared" si="15"/>
        <v>12.5</v>
      </c>
    </row>
    <row r="27" spans="1:17" s="10" customFormat="1" ht="60.75" x14ac:dyDescent="0.25">
      <c r="A27" s="49">
        <f t="shared" si="13"/>
        <v>20</v>
      </c>
      <c r="B27" s="44">
        <f t="shared" si="14"/>
        <v>20</v>
      </c>
      <c r="C27" s="44">
        <v>2036</v>
      </c>
      <c r="D27" s="80" t="s">
        <v>799</v>
      </c>
      <c r="E27" s="36" t="s">
        <v>49</v>
      </c>
      <c r="F27" s="36" t="s">
        <v>800</v>
      </c>
      <c r="G27" s="36" t="s">
        <v>778</v>
      </c>
      <c r="H27" s="66">
        <v>204.422</v>
      </c>
      <c r="I27" s="66">
        <v>80</v>
      </c>
      <c r="J27" s="66">
        <v>0</v>
      </c>
      <c r="K27" s="66">
        <v>80.495999999999995</v>
      </c>
      <c r="L27" s="66">
        <v>0</v>
      </c>
      <c r="M27" s="66">
        <v>0</v>
      </c>
      <c r="N27" s="66">
        <v>22</v>
      </c>
      <c r="O27" s="66">
        <v>21.925999999999998</v>
      </c>
      <c r="P27" s="94">
        <v>43495.618518518517</v>
      </c>
      <c r="Q27" s="95">
        <f t="shared" si="15"/>
        <v>21.487902476250113</v>
      </c>
    </row>
    <row r="28" spans="1:17" s="10" customFormat="1" ht="40.5" x14ac:dyDescent="0.25">
      <c r="A28" s="49">
        <f t="shared" si="13"/>
        <v>21</v>
      </c>
      <c r="B28" s="44">
        <f t="shared" si="14"/>
        <v>21</v>
      </c>
      <c r="C28" s="44">
        <v>2053</v>
      </c>
      <c r="D28" s="80" t="s">
        <v>801</v>
      </c>
      <c r="E28" s="36" t="s">
        <v>49</v>
      </c>
      <c r="F28" s="36" t="s">
        <v>802</v>
      </c>
      <c r="G28" s="36" t="s">
        <v>778</v>
      </c>
      <c r="H28" s="66">
        <v>496.32</v>
      </c>
      <c r="I28" s="66">
        <v>248.16</v>
      </c>
      <c r="J28" s="66">
        <v>0</v>
      </c>
      <c r="K28" s="66">
        <v>169.74100000000001</v>
      </c>
      <c r="L28" s="66">
        <v>0</v>
      </c>
      <c r="M28" s="66">
        <v>49.631999999999998</v>
      </c>
      <c r="N28" s="66">
        <v>0</v>
      </c>
      <c r="O28" s="66">
        <v>28.786999999999999</v>
      </c>
      <c r="P28" s="94">
        <v>43495.63658564815</v>
      </c>
      <c r="Q28" s="95">
        <f t="shared" si="15"/>
        <v>15.80008865248227</v>
      </c>
    </row>
    <row r="29" spans="1:17" s="10" customFormat="1" ht="40.5" x14ac:dyDescent="0.25">
      <c r="A29" s="49">
        <f t="shared" si="13"/>
        <v>22</v>
      </c>
      <c r="B29" s="44">
        <f t="shared" si="14"/>
        <v>22</v>
      </c>
      <c r="C29" s="44">
        <v>2091</v>
      </c>
      <c r="D29" s="80" t="s">
        <v>803</v>
      </c>
      <c r="E29" s="36" t="s">
        <v>49</v>
      </c>
      <c r="F29" s="36" t="s">
        <v>804</v>
      </c>
      <c r="G29" s="36" t="s">
        <v>778</v>
      </c>
      <c r="H29" s="66">
        <v>497.83600000000001</v>
      </c>
      <c r="I29" s="66">
        <v>200</v>
      </c>
      <c r="J29" s="66">
        <v>0</v>
      </c>
      <c r="K29" s="66">
        <v>207.33600000000001</v>
      </c>
      <c r="L29" s="66">
        <v>0</v>
      </c>
      <c r="M29" s="66">
        <v>0</v>
      </c>
      <c r="N29" s="66">
        <v>90.5</v>
      </c>
      <c r="O29" s="66">
        <v>0</v>
      </c>
      <c r="P29" s="94">
        <v>43495.674537037034</v>
      </c>
      <c r="Q29" s="95">
        <f t="shared" si="15"/>
        <v>18.178677315421144</v>
      </c>
    </row>
    <row r="30" spans="1:17" s="10" customFormat="1" ht="40.5" x14ac:dyDescent="0.25">
      <c r="A30" s="49">
        <f t="shared" si="13"/>
        <v>23</v>
      </c>
      <c r="B30" s="44">
        <f t="shared" si="14"/>
        <v>23</v>
      </c>
      <c r="C30" s="44">
        <v>2096</v>
      </c>
      <c r="D30" s="80" t="s">
        <v>947</v>
      </c>
      <c r="E30" s="36" t="s">
        <v>49</v>
      </c>
      <c r="F30" s="36" t="s">
        <v>758</v>
      </c>
      <c r="G30" s="36" t="s">
        <v>778</v>
      </c>
      <c r="H30" s="66">
        <v>200.33099999999999</v>
      </c>
      <c r="I30" s="66">
        <v>70</v>
      </c>
      <c r="J30" s="66">
        <v>0</v>
      </c>
      <c r="K30" s="66">
        <v>73.450999999999993</v>
      </c>
      <c r="L30" s="66">
        <v>0</v>
      </c>
      <c r="M30" s="66">
        <v>0</v>
      </c>
      <c r="N30" s="66">
        <v>43</v>
      </c>
      <c r="O30" s="66">
        <v>13.88</v>
      </c>
      <c r="P30" s="94">
        <v>43495.680636574078</v>
      </c>
      <c r="Q30" s="95">
        <f t="shared" si="15"/>
        <v>28.393009569163038</v>
      </c>
    </row>
    <row r="31" spans="1:17" s="10" customFormat="1" ht="40.5" x14ac:dyDescent="0.25">
      <c r="A31" s="49">
        <f t="shared" si="13"/>
        <v>24</v>
      </c>
      <c r="B31" s="44">
        <f t="shared" si="14"/>
        <v>24</v>
      </c>
      <c r="C31" s="44">
        <v>2185</v>
      </c>
      <c r="D31" s="80" t="s">
        <v>4090</v>
      </c>
      <c r="E31" s="36" t="s">
        <v>49</v>
      </c>
      <c r="F31" s="36" t="s">
        <v>770</v>
      </c>
      <c r="G31" s="36" t="s">
        <v>778</v>
      </c>
      <c r="H31" s="66">
        <v>377.7</v>
      </c>
      <c r="I31" s="66">
        <v>188.85</v>
      </c>
      <c r="J31" s="66">
        <v>0</v>
      </c>
      <c r="K31" s="66">
        <v>110.85</v>
      </c>
      <c r="L31" s="66">
        <v>0</v>
      </c>
      <c r="M31" s="66">
        <v>11</v>
      </c>
      <c r="N31" s="66">
        <v>30</v>
      </c>
      <c r="O31" s="66">
        <v>37</v>
      </c>
      <c r="P31" s="94">
        <v>43495.753865740742</v>
      </c>
      <c r="Q31" s="95">
        <f t="shared" si="15"/>
        <v>20.651310563939635</v>
      </c>
    </row>
    <row r="32" spans="1:17" s="10" customFormat="1" ht="81" x14ac:dyDescent="0.25">
      <c r="A32" s="49">
        <f t="shared" si="13"/>
        <v>25</v>
      </c>
      <c r="B32" s="44">
        <f t="shared" si="14"/>
        <v>25</v>
      </c>
      <c r="C32" s="44">
        <v>2188</v>
      </c>
      <c r="D32" s="80" t="s">
        <v>983</v>
      </c>
      <c r="E32" s="36" t="s">
        <v>49</v>
      </c>
      <c r="F32" s="36" t="s">
        <v>984</v>
      </c>
      <c r="G32" s="36" t="s">
        <v>778</v>
      </c>
      <c r="H32" s="66">
        <v>98.55</v>
      </c>
      <c r="I32" s="66">
        <v>49.274999999999999</v>
      </c>
      <c r="J32" s="66">
        <v>0</v>
      </c>
      <c r="K32" s="66">
        <v>29.565000000000001</v>
      </c>
      <c r="L32" s="66">
        <v>0</v>
      </c>
      <c r="M32" s="66">
        <v>19.71</v>
      </c>
      <c r="N32" s="66">
        <v>0</v>
      </c>
      <c r="O32" s="66">
        <v>0</v>
      </c>
      <c r="P32" s="94">
        <v>43495.757488425923</v>
      </c>
      <c r="Q32" s="95">
        <f t="shared" si="15"/>
        <v>20</v>
      </c>
    </row>
    <row r="33" spans="1:17" s="10" customFormat="1" ht="56.25" x14ac:dyDescent="0.25">
      <c r="A33" s="49">
        <f t="shared" si="13"/>
        <v>26</v>
      </c>
      <c r="B33" s="44">
        <f t="shared" si="14"/>
        <v>26</v>
      </c>
      <c r="C33" s="44">
        <v>2221</v>
      </c>
      <c r="D33" s="80" t="s">
        <v>805</v>
      </c>
      <c r="E33" s="36" t="s">
        <v>49</v>
      </c>
      <c r="F33" s="36" t="s">
        <v>806</v>
      </c>
      <c r="G33" s="36" t="s">
        <v>778</v>
      </c>
      <c r="H33" s="66">
        <v>190</v>
      </c>
      <c r="I33" s="66">
        <v>95</v>
      </c>
      <c r="J33" s="66">
        <v>0</v>
      </c>
      <c r="K33" s="66">
        <v>63.65</v>
      </c>
      <c r="L33" s="66">
        <v>0</v>
      </c>
      <c r="M33" s="66">
        <v>31.35</v>
      </c>
      <c r="N33" s="66">
        <v>0</v>
      </c>
      <c r="O33" s="66">
        <v>0</v>
      </c>
      <c r="P33" s="94">
        <v>43495.791041666664</v>
      </c>
      <c r="Q33" s="95">
        <f t="shared" si="15"/>
        <v>16.5</v>
      </c>
    </row>
    <row r="34" spans="1:17" s="10" customFormat="1" ht="56.25" x14ac:dyDescent="0.25">
      <c r="A34" s="49">
        <f t="shared" si="13"/>
        <v>27</v>
      </c>
      <c r="B34" s="44">
        <f t="shared" si="14"/>
        <v>27</v>
      </c>
      <c r="C34" s="44">
        <v>2223</v>
      </c>
      <c r="D34" s="80" t="s">
        <v>807</v>
      </c>
      <c r="E34" s="36" t="s">
        <v>49</v>
      </c>
      <c r="F34" s="36" t="s">
        <v>806</v>
      </c>
      <c r="G34" s="36" t="s">
        <v>778</v>
      </c>
      <c r="H34" s="66">
        <v>499.93400000000003</v>
      </c>
      <c r="I34" s="66">
        <v>200</v>
      </c>
      <c r="J34" s="66">
        <v>0</v>
      </c>
      <c r="K34" s="66">
        <v>195.72499999999999</v>
      </c>
      <c r="L34" s="66">
        <v>0</v>
      </c>
      <c r="M34" s="66">
        <v>82.5</v>
      </c>
      <c r="N34" s="66">
        <v>21.709</v>
      </c>
      <c r="O34" s="66">
        <v>0</v>
      </c>
      <c r="P34" s="94">
        <v>43495.792500000003</v>
      </c>
      <c r="Q34" s="95">
        <f t="shared" si="15"/>
        <v>20.844551480795463</v>
      </c>
    </row>
    <row r="35" spans="1:17" s="10" customFormat="1" ht="56.25" x14ac:dyDescent="0.25">
      <c r="A35" s="49">
        <f t="shared" si="13"/>
        <v>28</v>
      </c>
      <c r="B35" s="44">
        <f t="shared" si="14"/>
        <v>28</v>
      </c>
      <c r="C35" s="44">
        <v>2248</v>
      </c>
      <c r="D35" s="80" t="s">
        <v>985</v>
      </c>
      <c r="E35" s="36" t="s">
        <v>49</v>
      </c>
      <c r="F35" s="36" t="s">
        <v>973</v>
      </c>
      <c r="G35" s="36" t="s">
        <v>778</v>
      </c>
      <c r="H35" s="66">
        <v>400</v>
      </c>
      <c r="I35" s="66">
        <v>200</v>
      </c>
      <c r="J35" s="66">
        <v>0</v>
      </c>
      <c r="K35" s="66">
        <v>150</v>
      </c>
      <c r="L35" s="66">
        <v>0</v>
      </c>
      <c r="M35" s="66">
        <v>40</v>
      </c>
      <c r="N35" s="66">
        <v>10</v>
      </c>
      <c r="O35" s="66">
        <v>0</v>
      </c>
      <c r="P35" s="94">
        <v>43495.822928240741</v>
      </c>
      <c r="Q35" s="95">
        <f t="shared" si="15"/>
        <v>12.5</v>
      </c>
    </row>
    <row r="36" spans="1:17" s="10" customFormat="1" ht="40.5" x14ac:dyDescent="0.25">
      <c r="A36" s="49">
        <f t="shared" si="13"/>
        <v>29</v>
      </c>
      <c r="B36" s="44">
        <f t="shared" si="14"/>
        <v>29</v>
      </c>
      <c r="C36" s="44">
        <v>2252</v>
      </c>
      <c r="D36" s="80" t="s">
        <v>986</v>
      </c>
      <c r="E36" s="36" t="s">
        <v>49</v>
      </c>
      <c r="F36" s="36" t="s">
        <v>54</v>
      </c>
      <c r="G36" s="36" t="s">
        <v>778</v>
      </c>
      <c r="H36" s="66">
        <v>255.5</v>
      </c>
      <c r="I36" s="66">
        <v>127.75</v>
      </c>
      <c r="J36" s="66">
        <v>0</v>
      </c>
      <c r="K36" s="66">
        <v>76.650000000000006</v>
      </c>
      <c r="L36" s="66">
        <v>0</v>
      </c>
      <c r="M36" s="66">
        <v>51.1</v>
      </c>
      <c r="N36" s="66">
        <v>0</v>
      </c>
      <c r="O36" s="66">
        <v>0</v>
      </c>
      <c r="P36" s="94">
        <v>43495.826793981483</v>
      </c>
      <c r="Q36" s="95">
        <f t="shared" si="15"/>
        <v>20</v>
      </c>
    </row>
    <row r="37" spans="1:17" s="10" customFormat="1" ht="40.5" x14ac:dyDescent="0.25">
      <c r="A37" s="49">
        <f t="shared" si="13"/>
        <v>30</v>
      </c>
      <c r="B37" s="44">
        <f t="shared" si="14"/>
        <v>30</v>
      </c>
      <c r="C37" s="44">
        <v>2374</v>
      </c>
      <c r="D37" s="80" t="s">
        <v>56</v>
      </c>
      <c r="E37" s="36" t="s">
        <v>49</v>
      </c>
      <c r="F37" s="36" t="s">
        <v>808</v>
      </c>
      <c r="G37" s="36" t="s">
        <v>778</v>
      </c>
      <c r="H37" s="66">
        <v>300</v>
      </c>
      <c r="I37" s="66">
        <v>150</v>
      </c>
      <c r="J37" s="66">
        <v>0</v>
      </c>
      <c r="K37" s="66">
        <v>105</v>
      </c>
      <c r="L37" s="66">
        <v>0</v>
      </c>
      <c r="M37" s="66">
        <v>0</v>
      </c>
      <c r="N37" s="66">
        <v>45</v>
      </c>
      <c r="O37" s="66">
        <v>0</v>
      </c>
      <c r="P37" s="94">
        <v>43496.444386574076</v>
      </c>
      <c r="Q37" s="95">
        <f t="shared" si="15"/>
        <v>15</v>
      </c>
    </row>
    <row r="38" spans="1:17" s="10" customFormat="1" ht="60.75" x14ac:dyDescent="0.25">
      <c r="A38" s="49">
        <f t="shared" si="13"/>
        <v>31</v>
      </c>
      <c r="B38" s="44">
        <f t="shared" si="14"/>
        <v>31</v>
      </c>
      <c r="C38" s="44">
        <v>2420</v>
      </c>
      <c r="D38" s="80" t="s">
        <v>809</v>
      </c>
      <c r="E38" s="36" t="s">
        <v>49</v>
      </c>
      <c r="F38" s="36" t="s">
        <v>810</v>
      </c>
      <c r="G38" s="36" t="s">
        <v>778</v>
      </c>
      <c r="H38" s="66">
        <v>499.98700000000002</v>
      </c>
      <c r="I38" s="66">
        <v>199</v>
      </c>
      <c r="J38" s="66">
        <v>0</v>
      </c>
      <c r="K38" s="66">
        <v>190.41300000000001</v>
      </c>
      <c r="L38" s="66">
        <v>0</v>
      </c>
      <c r="M38" s="66">
        <v>19.831</v>
      </c>
      <c r="N38" s="66">
        <v>90</v>
      </c>
      <c r="O38" s="66">
        <v>0.74299999999999999</v>
      </c>
      <c r="P38" s="94">
        <v>43496.492905092593</v>
      </c>
      <c r="Q38" s="95">
        <f t="shared" si="15"/>
        <v>22.115374999749992</v>
      </c>
    </row>
    <row r="39" spans="1:17" s="10" customFormat="1" ht="40.5" x14ac:dyDescent="0.25">
      <c r="A39" s="49">
        <f t="shared" si="13"/>
        <v>32</v>
      </c>
      <c r="B39" s="44">
        <f t="shared" si="14"/>
        <v>32</v>
      </c>
      <c r="C39" s="44">
        <v>2437</v>
      </c>
      <c r="D39" s="80" t="s">
        <v>811</v>
      </c>
      <c r="E39" s="36" t="s">
        <v>49</v>
      </c>
      <c r="F39" s="36" t="s">
        <v>972</v>
      </c>
      <c r="G39" s="36" t="s">
        <v>778</v>
      </c>
      <c r="H39" s="66">
        <v>500</v>
      </c>
      <c r="I39" s="66">
        <v>200</v>
      </c>
      <c r="J39" s="66">
        <v>0</v>
      </c>
      <c r="K39" s="66">
        <v>200</v>
      </c>
      <c r="L39" s="66">
        <v>0</v>
      </c>
      <c r="M39" s="66">
        <v>0</v>
      </c>
      <c r="N39" s="66">
        <v>100</v>
      </c>
      <c r="O39" s="66">
        <v>0</v>
      </c>
      <c r="P39" s="94">
        <v>43496.508657407408</v>
      </c>
      <c r="Q39" s="95">
        <f t="shared" si="15"/>
        <v>20</v>
      </c>
    </row>
    <row r="40" spans="1:17" s="10" customFormat="1" ht="60.75" x14ac:dyDescent="0.25">
      <c r="A40" s="49">
        <f t="shared" si="13"/>
        <v>33</v>
      </c>
      <c r="B40" s="44">
        <f t="shared" si="14"/>
        <v>33</v>
      </c>
      <c r="C40" s="44">
        <v>2448</v>
      </c>
      <c r="D40" s="80" t="s">
        <v>812</v>
      </c>
      <c r="E40" s="36" t="s">
        <v>49</v>
      </c>
      <c r="F40" s="36" t="s">
        <v>57</v>
      </c>
      <c r="G40" s="36" t="s">
        <v>778</v>
      </c>
      <c r="H40" s="66">
        <v>293</v>
      </c>
      <c r="I40" s="66">
        <v>146.5</v>
      </c>
      <c r="J40" s="66">
        <v>0</v>
      </c>
      <c r="K40" s="66">
        <v>87.606999999999999</v>
      </c>
      <c r="L40" s="66">
        <v>0</v>
      </c>
      <c r="M40" s="66">
        <v>58.893000000000001</v>
      </c>
      <c r="N40" s="66">
        <v>0</v>
      </c>
      <c r="O40" s="66">
        <v>0</v>
      </c>
      <c r="P40" s="94">
        <v>43496.518738425926</v>
      </c>
      <c r="Q40" s="95">
        <f t="shared" si="15"/>
        <v>20.100000000000001</v>
      </c>
    </row>
    <row r="41" spans="1:17" s="10" customFormat="1" ht="40.5" x14ac:dyDescent="0.25">
      <c r="A41" s="49">
        <f t="shared" si="13"/>
        <v>34</v>
      </c>
      <c r="B41" s="44">
        <f t="shared" si="14"/>
        <v>34</v>
      </c>
      <c r="C41" s="44">
        <v>2450</v>
      </c>
      <c r="D41" s="80" t="s">
        <v>813</v>
      </c>
      <c r="E41" s="36" t="s">
        <v>49</v>
      </c>
      <c r="F41" s="36" t="s">
        <v>814</v>
      </c>
      <c r="G41" s="36" t="s">
        <v>778</v>
      </c>
      <c r="H41" s="66">
        <v>499.17200000000003</v>
      </c>
      <c r="I41" s="66">
        <v>200</v>
      </c>
      <c r="J41" s="66">
        <v>0</v>
      </c>
      <c r="K41" s="66">
        <v>210.172</v>
      </c>
      <c r="L41" s="66">
        <v>0</v>
      </c>
      <c r="M41" s="66">
        <v>89</v>
      </c>
      <c r="N41" s="66">
        <v>0</v>
      </c>
      <c r="O41" s="66">
        <v>0</v>
      </c>
      <c r="P41" s="94">
        <v>43496.520648148151</v>
      </c>
      <c r="Q41" s="95">
        <f t="shared" si="15"/>
        <v>17.829525694550174</v>
      </c>
    </row>
    <row r="42" spans="1:17" s="10" customFormat="1" ht="40.5" x14ac:dyDescent="0.25">
      <c r="A42" s="49">
        <f t="shared" si="13"/>
        <v>35</v>
      </c>
      <c r="B42" s="44">
        <f t="shared" si="14"/>
        <v>35</v>
      </c>
      <c r="C42" s="44">
        <v>2462</v>
      </c>
      <c r="D42" s="80" t="s">
        <v>815</v>
      </c>
      <c r="E42" s="36" t="s">
        <v>49</v>
      </c>
      <c r="F42" s="36" t="s">
        <v>970</v>
      </c>
      <c r="G42" s="36" t="s">
        <v>778</v>
      </c>
      <c r="H42" s="66">
        <v>45.59</v>
      </c>
      <c r="I42" s="66">
        <v>22</v>
      </c>
      <c r="J42" s="66">
        <v>0</v>
      </c>
      <c r="K42" s="66">
        <v>14</v>
      </c>
      <c r="L42" s="66">
        <v>0</v>
      </c>
      <c r="M42" s="66">
        <v>0</v>
      </c>
      <c r="N42" s="66">
        <v>9.59</v>
      </c>
      <c r="O42" s="66">
        <v>0</v>
      </c>
      <c r="P42" s="94">
        <v>43496.529502314814</v>
      </c>
      <c r="Q42" s="95">
        <f t="shared" si="15"/>
        <v>21.035314762009211</v>
      </c>
    </row>
    <row r="43" spans="1:17" s="10" customFormat="1" ht="40.5" x14ac:dyDescent="0.25">
      <c r="A43" s="49">
        <f t="shared" si="13"/>
        <v>36</v>
      </c>
      <c r="B43" s="44">
        <f t="shared" si="14"/>
        <v>36</v>
      </c>
      <c r="C43" s="44">
        <v>2489</v>
      </c>
      <c r="D43" s="80" t="s">
        <v>816</v>
      </c>
      <c r="E43" s="36" t="s">
        <v>49</v>
      </c>
      <c r="F43" s="36" t="s">
        <v>817</v>
      </c>
      <c r="G43" s="36" t="s">
        <v>778</v>
      </c>
      <c r="H43" s="66">
        <v>419.99400000000003</v>
      </c>
      <c r="I43" s="66">
        <v>142.82300000000001</v>
      </c>
      <c r="J43" s="66">
        <v>0</v>
      </c>
      <c r="K43" s="66">
        <v>200</v>
      </c>
      <c r="L43" s="66">
        <v>0</v>
      </c>
      <c r="M43" s="66">
        <v>50</v>
      </c>
      <c r="N43" s="66">
        <v>10</v>
      </c>
      <c r="O43" s="66">
        <v>17.170999999999999</v>
      </c>
      <c r="P43" s="94">
        <v>43496.556539351855</v>
      </c>
      <c r="Q43" s="95">
        <f t="shared" si="15"/>
        <v>18.374310109192034</v>
      </c>
    </row>
    <row r="44" spans="1:17" s="10" customFormat="1" ht="40.5" x14ac:dyDescent="0.25">
      <c r="A44" s="49">
        <f t="shared" si="13"/>
        <v>37</v>
      </c>
      <c r="B44" s="44">
        <f t="shared" si="14"/>
        <v>37</v>
      </c>
      <c r="C44" s="44">
        <v>2504</v>
      </c>
      <c r="D44" s="80" t="s">
        <v>818</v>
      </c>
      <c r="E44" s="36" t="s">
        <v>49</v>
      </c>
      <c r="F44" s="36" t="s">
        <v>819</v>
      </c>
      <c r="G44" s="36" t="s">
        <v>778</v>
      </c>
      <c r="H44" s="66">
        <v>145</v>
      </c>
      <c r="I44" s="66">
        <v>72.5</v>
      </c>
      <c r="J44" s="66">
        <v>0</v>
      </c>
      <c r="K44" s="66">
        <v>57.5</v>
      </c>
      <c r="L44" s="66">
        <v>0</v>
      </c>
      <c r="M44" s="66">
        <v>15</v>
      </c>
      <c r="N44" s="66">
        <v>0</v>
      </c>
      <c r="O44" s="66">
        <v>0</v>
      </c>
      <c r="P44" s="94">
        <v>43496.567847222221</v>
      </c>
      <c r="Q44" s="95">
        <f t="shared" si="15"/>
        <v>10.344827586206897</v>
      </c>
    </row>
    <row r="45" spans="1:17" s="10" customFormat="1" ht="40.5" x14ac:dyDescent="0.25">
      <c r="A45" s="49">
        <f t="shared" si="13"/>
        <v>38</v>
      </c>
      <c r="B45" s="44">
        <f t="shared" si="14"/>
        <v>38</v>
      </c>
      <c r="C45" s="44">
        <v>2510</v>
      </c>
      <c r="D45" s="80" t="s">
        <v>4135</v>
      </c>
      <c r="E45" s="36" t="s">
        <v>49</v>
      </c>
      <c r="F45" s="36" t="s">
        <v>4134</v>
      </c>
      <c r="G45" s="36" t="s">
        <v>778</v>
      </c>
      <c r="H45" s="66">
        <v>320.762</v>
      </c>
      <c r="I45" s="66">
        <v>160.381</v>
      </c>
      <c r="J45" s="66">
        <v>0</v>
      </c>
      <c r="K45" s="66">
        <v>86.453999999999994</v>
      </c>
      <c r="L45" s="66">
        <v>0</v>
      </c>
      <c r="M45" s="66">
        <v>8.9</v>
      </c>
      <c r="N45" s="66">
        <v>52.795999999999999</v>
      </c>
      <c r="O45" s="66">
        <v>12.231</v>
      </c>
      <c r="P45" s="94">
        <v>43496.582175925927</v>
      </c>
      <c r="Q45" s="95">
        <f t="shared" si="15"/>
        <v>23.047306102343796</v>
      </c>
    </row>
    <row r="46" spans="1:17" s="10" customFormat="1" ht="40.5" x14ac:dyDescent="0.25">
      <c r="A46" s="49">
        <f t="shared" si="13"/>
        <v>39</v>
      </c>
      <c r="B46" s="44">
        <f t="shared" si="14"/>
        <v>39</v>
      </c>
      <c r="C46" s="44">
        <v>2520</v>
      </c>
      <c r="D46" s="80" t="s">
        <v>987</v>
      </c>
      <c r="E46" s="36" t="s">
        <v>49</v>
      </c>
      <c r="F46" s="36" t="s">
        <v>52</v>
      </c>
      <c r="G46" s="36" t="s">
        <v>778</v>
      </c>
      <c r="H46" s="66">
        <v>242.399</v>
      </c>
      <c r="I46" s="66">
        <v>120</v>
      </c>
      <c r="J46" s="66">
        <v>0</v>
      </c>
      <c r="K46" s="66">
        <v>83.399000000000001</v>
      </c>
      <c r="L46" s="66">
        <v>0</v>
      </c>
      <c r="M46" s="66">
        <v>30</v>
      </c>
      <c r="N46" s="66">
        <v>9</v>
      </c>
      <c r="O46" s="66">
        <v>0</v>
      </c>
      <c r="P46" s="94">
        <v>43496.595763888887</v>
      </c>
      <c r="Q46" s="95">
        <f t="shared" si="15"/>
        <v>16.089175285376591</v>
      </c>
    </row>
    <row r="47" spans="1:17" s="10" customFormat="1" ht="75" x14ac:dyDescent="0.25">
      <c r="A47" s="49">
        <f t="shared" si="13"/>
        <v>40</v>
      </c>
      <c r="B47" s="44">
        <f t="shared" si="14"/>
        <v>40</v>
      </c>
      <c r="C47" s="44">
        <v>2632</v>
      </c>
      <c r="D47" s="80" t="s">
        <v>988</v>
      </c>
      <c r="E47" s="36" t="s">
        <v>49</v>
      </c>
      <c r="F47" s="36" t="s">
        <v>820</v>
      </c>
      <c r="G47" s="36" t="s">
        <v>778</v>
      </c>
      <c r="H47" s="66">
        <v>400</v>
      </c>
      <c r="I47" s="66">
        <v>200</v>
      </c>
      <c r="J47" s="66">
        <v>0</v>
      </c>
      <c r="K47" s="66">
        <v>116.46299999999999</v>
      </c>
      <c r="L47" s="66">
        <v>0</v>
      </c>
      <c r="M47" s="66">
        <v>62.445</v>
      </c>
      <c r="N47" s="66">
        <v>0</v>
      </c>
      <c r="O47" s="66">
        <v>21.091999999999999</v>
      </c>
      <c r="P47" s="94">
        <v>43496.69258101852</v>
      </c>
      <c r="Q47" s="95">
        <f t="shared" si="15"/>
        <v>20.884250000000002</v>
      </c>
    </row>
    <row r="48" spans="1:17" s="10" customFormat="1" ht="20.25" x14ac:dyDescent="0.25">
      <c r="A48" s="49">
        <f t="shared" si="13"/>
        <v>41</v>
      </c>
      <c r="B48" s="44">
        <f t="shared" si="14"/>
        <v>41</v>
      </c>
      <c r="C48" s="44">
        <v>2636</v>
      </c>
      <c r="D48" s="80" t="s">
        <v>821</v>
      </c>
      <c r="E48" s="36" t="s">
        <v>49</v>
      </c>
      <c r="F48" s="36" t="s">
        <v>54</v>
      </c>
      <c r="G48" s="36" t="s">
        <v>778</v>
      </c>
      <c r="H48" s="66">
        <v>80</v>
      </c>
      <c r="I48" s="66">
        <v>40</v>
      </c>
      <c r="J48" s="66">
        <v>0</v>
      </c>
      <c r="K48" s="66">
        <v>28</v>
      </c>
      <c r="L48" s="66">
        <v>0</v>
      </c>
      <c r="M48" s="66">
        <v>0</v>
      </c>
      <c r="N48" s="66">
        <v>12</v>
      </c>
      <c r="O48" s="66">
        <v>0</v>
      </c>
      <c r="P48" s="94">
        <v>43496.700370370374</v>
      </c>
      <c r="Q48" s="95">
        <f t="shared" si="15"/>
        <v>15</v>
      </c>
    </row>
    <row r="49" spans="1:18" s="10" customFormat="1" ht="40.5" x14ac:dyDescent="0.25">
      <c r="A49" s="49">
        <f t="shared" si="13"/>
        <v>42</v>
      </c>
      <c r="B49" s="44">
        <f t="shared" si="14"/>
        <v>42</v>
      </c>
      <c r="C49" s="44">
        <v>2659</v>
      </c>
      <c r="D49" s="80" t="s">
        <v>822</v>
      </c>
      <c r="E49" s="36" t="s">
        <v>49</v>
      </c>
      <c r="F49" s="36" t="s">
        <v>969</v>
      </c>
      <c r="G49" s="36" t="s">
        <v>778</v>
      </c>
      <c r="H49" s="66">
        <v>420.34</v>
      </c>
      <c r="I49" s="66">
        <v>200</v>
      </c>
      <c r="J49" s="66">
        <v>0</v>
      </c>
      <c r="K49" s="66">
        <v>167.89599999999999</v>
      </c>
      <c r="L49" s="66">
        <v>0</v>
      </c>
      <c r="M49" s="66">
        <v>42</v>
      </c>
      <c r="N49" s="66">
        <v>5</v>
      </c>
      <c r="O49" s="66">
        <v>5.444</v>
      </c>
      <c r="P49" s="94">
        <v>43496.711805555555</v>
      </c>
      <c r="Q49" s="95">
        <f t="shared" si="15"/>
        <v>12.476566588951803</v>
      </c>
    </row>
    <row r="50" spans="1:18" s="10" customFormat="1" ht="60.75" x14ac:dyDescent="0.25">
      <c r="A50" s="49">
        <f t="shared" si="13"/>
        <v>43</v>
      </c>
      <c r="B50" s="44">
        <f t="shared" si="14"/>
        <v>43</v>
      </c>
      <c r="C50" s="44">
        <v>105</v>
      </c>
      <c r="D50" s="80" t="s">
        <v>948</v>
      </c>
      <c r="E50" s="36" t="s">
        <v>58</v>
      </c>
      <c r="F50" s="36" t="s">
        <v>824</v>
      </c>
      <c r="G50" s="36" t="s">
        <v>778</v>
      </c>
      <c r="H50" s="66">
        <v>86</v>
      </c>
      <c r="I50" s="66">
        <v>43</v>
      </c>
      <c r="J50" s="66">
        <v>0</v>
      </c>
      <c r="K50" s="66">
        <v>0</v>
      </c>
      <c r="L50" s="66">
        <v>0</v>
      </c>
      <c r="M50" s="66">
        <v>43</v>
      </c>
      <c r="N50" s="66">
        <v>0</v>
      </c>
      <c r="O50" s="66">
        <v>0</v>
      </c>
      <c r="P50" s="94">
        <v>43481.575960648152</v>
      </c>
      <c r="Q50" s="95">
        <f t="shared" si="15"/>
        <v>50</v>
      </c>
    </row>
    <row r="51" spans="1:18" s="10" customFormat="1" ht="60.75" x14ac:dyDescent="0.25">
      <c r="A51" s="49">
        <f t="shared" si="13"/>
        <v>44</v>
      </c>
      <c r="B51" s="44">
        <f t="shared" si="14"/>
        <v>44</v>
      </c>
      <c r="C51" s="44">
        <v>370</v>
      </c>
      <c r="D51" s="80" t="s">
        <v>949</v>
      </c>
      <c r="E51" s="36" t="s">
        <v>58</v>
      </c>
      <c r="F51" s="36" t="s">
        <v>827</v>
      </c>
      <c r="G51" s="36" t="s">
        <v>778</v>
      </c>
      <c r="H51" s="66">
        <v>297.72000000000003</v>
      </c>
      <c r="I51" s="66">
        <v>129.994</v>
      </c>
      <c r="J51" s="66">
        <v>0</v>
      </c>
      <c r="K51" s="66">
        <v>132</v>
      </c>
      <c r="L51" s="66">
        <v>0</v>
      </c>
      <c r="M51" s="66">
        <v>35.725999999999999</v>
      </c>
      <c r="N51" s="66">
        <v>0</v>
      </c>
      <c r="O51" s="66">
        <v>0</v>
      </c>
      <c r="P51" s="94">
        <v>43487.675370370373</v>
      </c>
      <c r="Q51" s="95">
        <f t="shared" si="15"/>
        <v>11.999865645573021</v>
      </c>
    </row>
    <row r="52" spans="1:18" s="10" customFormat="1" ht="40.5" x14ac:dyDescent="0.25">
      <c r="A52" s="49">
        <f t="shared" si="13"/>
        <v>45</v>
      </c>
      <c r="B52" s="44">
        <f t="shared" si="14"/>
        <v>45</v>
      </c>
      <c r="C52" s="44">
        <v>410</v>
      </c>
      <c r="D52" s="80" t="s">
        <v>825</v>
      </c>
      <c r="E52" s="36" t="s">
        <v>58</v>
      </c>
      <c r="F52" s="36" t="s">
        <v>831</v>
      </c>
      <c r="G52" s="36" t="s">
        <v>778</v>
      </c>
      <c r="H52" s="66">
        <v>486</v>
      </c>
      <c r="I52" s="66">
        <v>200</v>
      </c>
      <c r="J52" s="66">
        <v>0</v>
      </c>
      <c r="K52" s="66">
        <v>236</v>
      </c>
      <c r="L52" s="66">
        <v>0</v>
      </c>
      <c r="M52" s="66">
        <v>50</v>
      </c>
      <c r="N52" s="66">
        <v>0</v>
      </c>
      <c r="O52" s="66">
        <v>0</v>
      </c>
      <c r="P52" s="94">
        <v>43488.429525462961</v>
      </c>
      <c r="Q52" s="95">
        <f t="shared" si="15"/>
        <v>10.2880658436214</v>
      </c>
    </row>
    <row r="53" spans="1:18" s="10" customFormat="1" ht="40.5" x14ac:dyDescent="0.25">
      <c r="A53" s="49">
        <f t="shared" si="13"/>
        <v>46</v>
      </c>
      <c r="B53" s="44">
        <f t="shared" si="14"/>
        <v>46</v>
      </c>
      <c r="C53" s="44">
        <v>975</v>
      </c>
      <c r="D53" s="80" t="s">
        <v>4216</v>
      </c>
      <c r="E53" s="36" t="s">
        <v>58</v>
      </c>
      <c r="F53" s="36" t="s">
        <v>827</v>
      </c>
      <c r="G53" s="36" t="s">
        <v>778</v>
      </c>
      <c r="H53" s="66">
        <v>437.25</v>
      </c>
      <c r="I53" s="66">
        <v>200</v>
      </c>
      <c r="J53" s="66">
        <v>0</v>
      </c>
      <c r="K53" s="66">
        <v>115</v>
      </c>
      <c r="L53" s="66">
        <v>0</v>
      </c>
      <c r="M53" s="66">
        <v>18.5</v>
      </c>
      <c r="N53" s="66">
        <v>103.75</v>
      </c>
      <c r="O53" s="66">
        <v>0</v>
      </c>
      <c r="P53" s="94">
        <v>43490.707430555558</v>
      </c>
      <c r="Q53" s="95">
        <f t="shared" si="15"/>
        <v>27.958833619210978</v>
      </c>
    </row>
    <row r="54" spans="1:18" s="10" customFormat="1" ht="40.5" x14ac:dyDescent="0.25">
      <c r="A54" s="49">
        <f t="shared" si="13"/>
        <v>47</v>
      </c>
      <c r="B54" s="44">
        <f t="shared" si="14"/>
        <v>47</v>
      </c>
      <c r="C54" s="44">
        <v>1066</v>
      </c>
      <c r="D54" s="80" t="s">
        <v>828</v>
      </c>
      <c r="E54" s="36" t="s">
        <v>58</v>
      </c>
      <c r="F54" s="36" t="s">
        <v>829</v>
      </c>
      <c r="G54" s="36" t="s">
        <v>778</v>
      </c>
      <c r="H54" s="66">
        <v>374.464</v>
      </c>
      <c r="I54" s="66">
        <v>187.232</v>
      </c>
      <c r="J54" s="66">
        <v>0</v>
      </c>
      <c r="K54" s="66">
        <v>108.595</v>
      </c>
      <c r="L54" s="66">
        <v>0</v>
      </c>
      <c r="M54" s="66">
        <v>78.637</v>
      </c>
      <c r="N54" s="66">
        <v>0</v>
      </c>
      <c r="O54" s="66">
        <v>0</v>
      </c>
      <c r="P54" s="94">
        <v>43490.836840277778</v>
      </c>
      <c r="Q54" s="95">
        <f t="shared" si="15"/>
        <v>20.999882498718168</v>
      </c>
    </row>
    <row r="55" spans="1:18" s="10" customFormat="1" ht="60.75" x14ac:dyDescent="0.25">
      <c r="A55" s="49">
        <f t="shared" si="13"/>
        <v>48</v>
      </c>
      <c r="B55" s="44">
        <f t="shared" si="14"/>
        <v>48</v>
      </c>
      <c r="C55" s="44">
        <v>1194</v>
      </c>
      <c r="D55" s="80" t="s">
        <v>830</v>
      </c>
      <c r="E55" s="36" t="s">
        <v>58</v>
      </c>
      <c r="F55" s="36" t="s">
        <v>831</v>
      </c>
      <c r="G55" s="36" t="s">
        <v>778</v>
      </c>
      <c r="H55" s="66">
        <v>478.89100000000002</v>
      </c>
      <c r="I55" s="66">
        <v>200</v>
      </c>
      <c r="J55" s="66">
        <v>0</v>
      </c>
      <c r="K55" s="66">
        <v>200</v>
      </c>
      <c r="L55" s="66">
        <v>0</v>
      </c>
      <c r="M55" s="66">
        <v>78.891000000000005</v>
      </c>
      <c r="N55" s="66">
        <v>0</v>
      </c>
      <c r="O55" s="66">
        <v>0</v>
      </c>
      <c r="P55" s="94">
        <v>43493.459062499998</v>
      </c>
      <c r="Q55" s="95">
        <f t="shared" si="15"/>
        <v>16.473686078878075</v>
      </c>
    </row>
    <row r="56" spans="1:18" s="10" customFormat="1" ht="40.5" x14ac:dyDescent="0.25">
      <c r="A56" s="49">
        <f t="shared" si="13"/>
        <v>49</v>
      </c>
      <c r="B56" s="44">
        <f t="shared" si="14"/>
        <v>49</v>
      </c>
      <c r="C56" s="44">
        <v>1538</v>
      </c>
      <c r="D56" s="80" t="s">
        <v>950</v>
      </c>
      <c r="E56" s="36" t="s">
        <v>58</v>
      </c>
      <c r="F56" s="36" t="s">
        <v>59</v>
      </c>
      <c r="G56" s="36" t="s">
        <v>778</v>
      </c>
      <c r="H56" s="66">
        <v>479.65899999999999</v>
      </c>
      <c r="I56" s="66">
        <v>200</v>
      </c>
      <c r="J56" s="66">
        <v>0</v>
      </c>
      <c r="K56" s="66">
        <v>200</v>
      </c>
      <c r="L56" s="66">
        <v>0</v>
      </c>
      <c r="M56" s="66">
        <v>79.659000000000006</v>
      </c>
      <c r="N56" s="66">
        <v>0</v>
      </c>
      <c r="O56" s="66">
        <v>0</v>
      </c>
      <c r="P56" s="94">
        <v>43494.545358796298</v>
      </c>
      <c r="Q56" s="95">
        <f t="shared" si="15"/>
        <v>16.607423190224722</v>
      </c>
    </row>
    <row r="57" spans="1:18" s="10" customFormat="1" ht="60.75" x14ac:dyDescent="0.25">
      <c r="A57" s="49">
        <f t="shared" si="13"/>
        <v>50</v>
      </c>
      <c r="B57" s="44">
        <f t="shared" si="14"/>
        <v>50</v>
      </c>
      <c r="C57" s="44">
        <v>1906</v>
      </c>
      <c r="D57" s="80" t="s">
        <v>832</v>
      </c>
      <c r="E57" s="36" t="s">
        <v>58</v>
      </c>
      <c r="F57" s="36" t="s">
        <v>831</v>
      </c>
      <c r="G57" s="36" t="s">
        <v>778</v>
      </c>
      <c r="H57" s="66">
        <v>499.69499999999999</v>
      </c>
      <c r="I57" s="66">
        <v>200</v>
      </c>
      <c r="J57" s="66">
        <v>0</v>
      </c>
      <c r="K57" s="66">
        <v>224.74100000000001</v>
      </c>
      <c r="L57" s="66">
        <v>0</v>
      </c>
      <c r="M57" s="66">
        <v>74.953999999999994</v>
      </c>
      <c r="N57" s="66">
        <v>0</v>
      </c>
      <c r="O57" s="66">
        <v>0</v>
      </c>
      <c r="P57" s="94">
        <v>43495.506018518521</v>
      </c>
      <c r="Q57" s="95">
        <f t="shared" si="15"/>
        <v>14.999949969481383</v>
      </c>
    </row>
    <row r="58" spans="1:18" s="10" customFormat="1" ht="131.25" x14ac:dyDescent="0.25">
      <c r="A58" s="49">
        <f t="shared" si="13"/>
        <v>51</v>
      </c>
      <c r="B58" s="44">
        <f t="shared" si="14"/>
        <v>51</v>
      </c>
      <c r="C58" s="44">
        <v>6</v>
      </c>
      <c r="D58" s="80" t="s">
        <v>834</v>
      </c>
      <c r="E58" s="36" t="s">
        <v>835</v>
      </c>
      <c r="F58" s="36" t="s">
        <v>836</v>
      </c>
      <c r="G58" s="36" t="s">
        <v>778</v>
      </c>
      <c r="H58" s="66">
        <v>300</v>
      </c>
      <c r="I58" s="66">
        <v>150</v>
      </c>
      <c r="J58" s="66">
        <v>0</v>
      </c>
      <c r="K58" s="66">
        <v>0</v>
      </c>
      <c r="L58" s="66">
        <v>0</v>
      </c>
      <c r="M58" s="66">
        <v>150</v>
      </c>
      <c r="N58" s="66">
        <v>0</v>
      </c>
      <c r="O58" s="66">
        <v>0</v>
      </c>
      <c r="P58" s="94">
        <v>43456.585243055553</v>
      </c>
      <c r="Q58" s="95">
        <f t="shared" si="15"/>
        <v>50</v>
      </c>
    </row>
    <row r="59" spans="1:18" s="10" customFormat="1" ht="93.75" x14ac:dyDescent="0.25">
      <c r="A59" s="49">
        <f t="shared" si="13"/>
        <v>52</v>
      </c>
      <c r="B59" s="44">
        <f t="shared" si="14"/>
        <v>52</v>
      </c>
      <c r="C59" s="44">
        <v>89</v>
      </c>
      <c r="D59" s="80" t="s">
        <v>837</v>
      </c>
      <c r="E59" s="36" t="s">
        <v>835</v>
      </c>
      <c r="F59" s="36" t="s">
        <v>968</v>
      </c>
      <c r="G59" s="36" t="s">
        <v>778</v>
      </c>
      <c r="H59" s="66">
        <v>200</v>
      </c>
      <c r="I59" s="66">
        <v>100</v>
      </c>
      <c r="J59" s="66">
        <v>0</v>
      </c>
      <c r="K59" s="66">
        <v>0</v>
      </c>
      <c r="L59" s="66">
        <v>0</v>
      </c>
      <c r="M59" s="66">
        <v>100</v>
      </c>
      <c r="N59" s="66">
        <v>0</v>
      </c>
      <c r="O59" s="66">
        <v>0</v>
      </c>
      <c r="P59" s="94">
        <v>43480.712187500001</v>
      </c>
      <c r="Q59" s="95">
        <f t="shared" si="15"/>
        <v>50</v>
      </c>
    </row>
    <row r="60" spans="1:18" s="10" customFormat="1" ht="101.25" x14ac:dyDescent="0.25">
      <c r="A60" s="49">
        <f t="shared" si="13"/>
        <v>53</v>
      </c>
      <c r="B60" s="44">
        <f t="shared" si="14"/>
        <v>53</v>
      </c>
      <c r="C60" s="44">
        <v>94</v>
      </c>
      <c r="D60" s="80" t="s">
        <v>838</v>
      </c>
      <c r="E60" s="36" t="s">
        <v>835</v>
      </c>
      <c r="F60" s="36" t="s">
        <v>968</v>
      </c>
      <c r="G60" s="36" t="s">
        <v>778</v>
      </c>
      <c r="H60" s="66">
        <v>410</v>
      </c>
      <c r="I60" s="66">
        <v>200</v>
      </c>
      <c r="J60" s="66">
        <v>0</v>
      </c>
      <c r="K60" s="66">
        <v>0</v>
      </c>
      <c r="L60" s="66">
        <v>0</v>
      </c>
      <c r="M60" s="66">
        <v>210</v>
      </c>
      <c r="N60" s="66">
        <v>0</v>
      </c>
      <c r="O60" s="66">
        <v>0</v>
      </c>
      <c r="P60" s="94">
        <v>43480.790312500001</v>
      </c>
      <c r="Q60" s="95">
        <f t="shared" si="15"/>
        <v>51.219512195121951</v>
      </c>
    </row>
    <row r="61" spans="1:18" s="10" customFormat="1" ht="93.75" x14ac:dyDescent="0.25">
      <c r="A61" s="49">
        <f t="shared" si="13"/>
        <v>54</v>
      </c>
      <c r="B61" s="44">
        <f t="shared" si="14"/>
        <v>54</v>
      </c>
      <c r="C61" s="44">
        <v>252</v>
      </c>
      <c r="D61" s="80" t="s">
        <v>839</v>
      </c>
      <c r="E61" s="36" t="s">
        <v>835</v>
      </c>
      <c r="F61" s="36" t="s">
        <v>847</v>
      </c>
      <c r="G61" s="36" t="s">
        <v>778</v>
      </c>
      <c r="H61" s="66">
        <v>333.99900000000002</v>
      </c>
      <c r="I61" s="66">
        <v>166.999</v>
      </c>
      <c r="J61" s="66">
        <v>0</v>
      </c>
      <c r="K61" s="66">
        <v>0</v>
      </c>
      <c r="L61" s="66">
        <v>0</v>
      </c>
      <c r="M61" s="66">
        <v>0</v>
      </c>
      <c r="N61" s="66">
        <v>167</v>
      </c>
      <c r="O61" s="66">
        <v>0</v>
      </c>
      <c r="P61" s="94">
        <v>43486.50105324074</v>
      </c>
      <c r="Q61" s="95">
        <f t="shared" si="15"/>
        <v>50.000149701047008</v>
      </c>
    </row>
    <row r="62" spans="1:18" s="10" customFormat="1" ht="93.75" x14ac:dyDescent="0.25">
      <c r="A62" s="49">
        <f t="shared" si="13"/>
        <v>55</v>
      </c>
      <c r="B62" s="44">
        <f t="shared" si="14"/>
        <v>55</v>
      </c>
      <c r="C62" s="44">
        <v>351</v>
      </c>
      <c r="D62" s="80" t="s">
        <v>840</v>
      </c>
      <c r="E62" s="36" t="s">
        <v>835</v>
      </c>
      <c r="F62" s="36" t="s">
        <v>868</v>
      </c>
      <c r="G62" s="36" t="s">
        <v>778</v>
      </c>
      <c r="H62" s="66">
        <v>195</v>
      </c>
      <c r="I62" s="66">
        <v>97.5</v>
      </c>
      <c r="J62" s="66">
        <v>0</v>
      </c>
      <c r="K62" s="66">
        <v>0</v>
      </c>
      <c r="L62" s="66">
        <v>0</v>
      </c>
      <c r="M62" s="66">
        <v>97.5</v>
      </c>
      <c r="N62" s="66">
        <v>0</v>
      </c>
      <c r="O62" s="66">
        <v>0</v>
      </c>
      <c r="P62" s="94">
        <v>43487.606840277775</v>
      </c>
      <c r="Q62" s="95">
        <f t="shared" si="15"/>
        <v>50</v>
      </c>
      <c r="R62" s="9"/>
    </row>
    <row r="63" spans="1:18" s="10" customFormat="1" ht="93.75" x14ac:dyDescent="0.25">
      <c r="A63" s="49">
        <f t="shared" si="13"/>
        <v>56</v>
      </c>
      <c r="B63" s="44">
        <f t="shared" si="14"/>
        <v>56</v>
      </c>
      <c r="C63" s="44">
        <v>429</v>
      </c>
      <c r="D63" s="80" t="s">
        <v>841</v>
      </c>
      <c r="E63" s="36" t="s">
        <v>835</v>
      </c>
      <c r="F63" s="36" t="s">
        <v>847</v>
      </c>
      <c r="G63" s="36" t="s">
        <v>778</v>
      </c>
      <c r="H63" s="66">
        <v>169.804</v>
      </c>
      <c r="I63" s="66">
        <v>84.902000000000001</v>
      </c>
      <c r="J63" s="66">
        <v>0</v>
      </c>
      <c r="K63" s="66">
        <v>0</v>
      </c>
      <c r="L63" s="66">
        <v>0</v>
      </c>
      <c r="M63" s="66">
        <v>0</v>
      </c>
      <c r="N63" s="66">
        <v>84.902000000000001</v>
      </c>
      <c r="O63" s="66">
        <v>0</v>
      </c>
      <c r="P63" s="94">
        <v>43488.509664351855</v>
      </c>
      <c r="Q63" s="95">
        <f t="shared" si="15"/>
        <v>50.000000000000007</v>
      </c>
    </row>
    <row r="64" spans="1:18" s="10" customFormat="1" ht="93.75" x14ac:dyDescent="0.25">
      <c r="A64" s="49">
        <f t="shared" si="13"/>
        <v>57</v>
      </c>
      <c r="B64" s="44">
        <f t="shared" si="14"/>
        <v>57</v>
      </c>
      <c r="C64" s="44">
        <v>432</v>
      </c>
      <c r="D64" s="80" t="s">
        <v>842</v>
      </c>
      <c r="E64" s="36" t="s">
        <v>835</v>
      </c>
      <c r="F64" s="36" t="s">
        <v>847</v>
      </c>
      <c r="G64" s="36" t="s">
        <v>778</v>
      </c>
      <c r="H64" s="66">
        <v>405.74599999999998</v>
      </c>
      <c r="I64" s="66">
        <v>200</v>
      </c>
      <c r="J64" s="66">
        <v>0</v>
      </c>
      <c r="K64" s="66">
        <v>0</v>
      </c>
      <c r="L64" s="66">
        <v>0</v>
      </c>
      <c r="M64" s="66">
        <v>0</v>
      </c>
      <c r="N64" s="66">
        <v>205.74600000000001</v>
      </c>
      <c r="O64" s="66">
        <v>0</v>
      </c>
      <c r="P64" s="94">
        <v>43488.518645833334</v>
      </c>
      <c r="Q64" s="95">
        <f t="shared" si="15"/>
        <v>50.708078453022345</v>
      </c>
    </row>
    <row r="65" spans="1:17" s="10" customFormat="1" ht="93.75" x14ac:dyDescent="0.25">
      <c r="A65" s="49">
        <f t="shared" si="13"/>
        <v>58</v>
      </c>
      <c r="B65" s="44">
        <f t="shared" si="14"/>
        <v>58</v>
      </c>
      <c r="C65" s="44">
        <v>554</v>
      </c>
      <c r="D65" s="80" t="s">
        <v>843</v>
      </c>
      <c r="E65" s="36" t="s">
        <v>835</v>
      </c>
      <c r="F65" s="36" t="s">
        <v>844</v>
      </c>
      <c r="G65" s="36" t="s">
        <v>51</v>
      </c>
      <c r="H65" s="66">
        <v>439.4</v>
      </c>
      <c r="I65" s="66">
        <v>195</v>
      </c>
      <c r="J65" s="66">
        <v>0</v>
      </c>
      <c r="K65" s="66">
        <v>150</v>
      </c>
      <c r="L65" s="66">
        <v>0</v>
      </c>
      <c r="M65" s="66">
        <v>94.4</v>
      </c>
      <c r="N65" s="66">
        <v>0</v>
      </c>
      <c r="O65" s="66">
        <v>0</v>
      </c>
      <c r="P65" s="94">
        <v>43489.437974537039</v>
      </c>
      <c r="Q65" s="95">
        <f t="shared" si="15"/>
        <v>21.4838416021848</v>
      </c>
    </row>
    <row r="66" spans="1:17" s="10" customFormat="1" ht="93.75" x14ac:dyDescent="0.25">
      <c r="A66" s="49">
        <f t="shared" si="13"/>
        <v>59</v>
      </c>
      <c r="B66" s="44">
        <f t="shared" si="14"/>
        <v>59</v>
      </c>
      <c r="C66" s="44">
        <v>588</v>
      </c>
      <c r="D66" s="80" t="s">
        <v>951</v>
      </c>
      <c r="E66" s="36" t="s">
        <v>835</v>
      </c>
      <c r="F66" s="36" t="s">
        <v>4165</v>
      </c>
      <c r="G66" s="36" t="s">
        <v>778</v>
      </c>
      <c r="H66" s="66">
        <v>318.75</v>
      </c>
      <c r="I66" s="66">
        <v>159.375</v>
      </c>
      <c r="J66" s="66">
        <v>0</v>
      </c>
      <c r="K66" s="66">
        <v>0</v>
      </c>
      <c r="L66" s="66">
        <v>0</v>
      </c>
      <c r="M66" s="66">
        <v>0</v>
      </c>
      <c r="N66" s="66">
        <v>159.375</v>
      </c>
      <c r="O66" s="66">
        <v>0</v>
      </c>
      <c r="P66" s="94">
        <v>43489.52542824074</v>
      </c>
      <c r="Q66" s="95">
        <f t="shared" si="15"/>
        <v>50</v>
      </c>
    </row>
    <row r="67" spans="1:17" s="10" customFormat="1" ht="93.75" x14ac:dyDescent="0.25">
      <c r="A67" s="49">
        <f t="shared" si="13"/>
        <v>60</v>
      </c>
      <c r="B67" s="44">
        <f t="shared" si="14"/>
        <v>60</v>
      </c>
      <c r="C67" s="44">
        <v>673</v>
      </c>
      <c r="D67" s="80" t="s">
        <v>952</v>
      </c>
      <c r="E67" s="36" t="s">
        <v>835</v>
      </c>
      <c r="F67" s="36" t="s">
        <v>845</v>
      </c>
      <c r="G67" s="36" t="s">
        <v>778</v>
      </c>
      <c r="H67" s="66">
        <v>257.18400000000003</v>
      </c>
      <c r="I67" s="66">
        <v>127.184</v>
      </c>
      <c r="J67" s="66">
        <v>0</v>
      </c>
      <c r="K67" s="66">
        <v>0</v>
      </c>
      <c r="L67" s="66">
        <v>0</v>
      </c>
      <c r="M67" s="66">
        <v>130</v>
      </c>
      <c r="N67" s="66">
        <v>0</v>
      </c>
      <c r="O67" s="66">
        <v>0</v>
      </c>
      <c r="P67" s="94">
        <v>43489.724699074075</v>
      </c>
      <c r="Q67" s="95">
        <f t="shared" si="15"/>
        <v>50.547467960681843</v>
      </c>
    </row>
    <row r="68" spans="1:17" s="10" customFormat="1" ht="93.75" x14ac:dyDescent="0.25">
      <c r="A68" s="49">
        <f t="shared" si="13"/>
        <v>61</v>
      </c>
      <c r="B68" s="44">
        <f t="shared" si="14"/>
        <v>61</v>
      </c>
      <c r="C68" s="44">
        <v>683</v>
      </c>
      <c r="D68" s="80" t="s">
        <v>991</v>
      </c>
      <c r="E68" s="36" t="s">
        <v>835</v>
      </c>
      <c r="F68" s="36" t="s">
        <v>990</v>
      </c>
      <c r="G68" s="36" t="s">
        <v>778</v>
      </c>
      <c r="H68" s="66">
        <v>199.82</v>
      </c>
      <c r="I68" s="66">
        <v>99.91</v>
      </c>
      <c r="J68" s="66">
        <v>0</v>
      </c>
      <c r="K68" s="66">
        <v>0</v>
      </c>
      <c r="L68" s="66">
        <v>0</v>
      </c>
      <c r="M68" s="66">
        <v>0</v>
      </c>
      <c r="N68" s="66">
        <v>99.91</v>
      </c>
      <c r="O68" s="66">
        <v>0</v>
      </c>
      <c r="P68" s="94">
        <v>43489.740902777776</v>
      </c>
      <c r="Q68" s="95">
        <f t="shared" si="15"/>
        <v>50</v>
      </c>
    </row>
    <row r="69" spans="1:17" s="10" customFormat="1" ht="93.75" x14ac:dyDescent="0.25">
      <c r="A69" s="49">
        <f t="shared" si="13"/>
        <v>62</v>
      </c>
      <c r="B69" s="44">
        <f t="shared" si="14"/>
        <v>62</v>
      </c>
      <c r="C69" s="44">
        <v>684</v>
      </c>
      <c r="D69" s="80" t="s">
        <v>846</v>
      </c>
      <c r="E69" s="36" t="s">
        <v>835</v>
      </c>
      <c r="F69" s="36" t="s">
        <v>992</v>
      </c>
      <c r="G69" s="36" t="s">
        <v>778</v>
      </c>
      <c r="H69" s="66">
        <v>400</v>
      </c>
      <c r="I69" s="66">
        <v>200</v>
      </c>
      <c r="J69" s="66">
        <v>0</v>
      </c>
      <c r="K69" s="66">
        <v>0</v>
      </c>
      <c r="L69" s="66">
        <v>0</v>
      </c>
      <c r="M69" s="66">
        <v>200</v>
      </c>
      <c r="N69" s="66">
        <v>0</v>
      </c>
      <c r="O69" s="66">
        <v>0</v>
      </c>
      <c r="P69" s="94">
        <v>43489.744166666664</v>
      </c>
      <c r="Q69" s="95">
        <f t="shared" ref="Q69:Q136" si="16">(O69+N69+M69)*100/H69</f>
        <v>50</v>
      </c>
    </row>
    <row r="70" spans="1:17" s="10" customFormat="1" ht="93.75" x14ac:dyDescent="0.25">
      <c r="A70" s="49">
        <f t="shared" si="13"/>
        <v>63</v>
      </c>
      <c r="B70" s="44">
        <f t="shared" si="14"/>
        <v>63</v>
      </c>
      <c r="C70" s="44">
        <v>732</v>
      </c>
      <c r="D70" s="80" t="s">
        <v>826</v>
      </c>
      <c r="E70" s="36" t="s">
        <v>835</v>
      </c>
      <c r="F70" s="36" t="s">
        <v>55</v>
      </c>
      <c r="G70" s="36" t="s">
        <v>788</v>
      </c>
      <c r="H70" s="66">
        <v>385.108</v>
      </c>
      <c r="I70" s="66">
        <v>192.554</v>
      </c>
      <c r="J70" s="66">
        <v>0</v>
      </c>
      <c r="K70" s="66">
        <v>115.532</v>
      </c>
      <c r="L70" s="66">
        <v>0</v>
      </c>
      <c r="M70" s="66">
        <v>0</v>
      </c>
      <c r="N70" s="66">
        <v>67.762</v>
      </c>
      <c r="O70" s="66">
        <v>9.26</v>
      </c>
      <c r="P70" s="94">
        <v>43489.924618055556</v>
      </c>
      <c r="Q70" s="95">
        <f>(O70+N70+M70)*100/H70</f>
        <v>20.000103866967191</v>
      </c>
    </row>
    <row r="71" spans="1:17" s="10" customFormat="1" ht="93.75" x14ac:dyDescent="0.25">
      <c r="A71" s="49">
        <f t="shared" si="13"/>
        <v>64</v>
      </c>
      <c r="B71" s="44">
        <f t="shared" si="14"/>
        <v>64</v>
      </c>
      <c r="C71" s="44">
        <v>756</v>
      </c>
      <c r="D71" s="80" t="s">
        <v>953</v>
      </c>
      <c r="E71" s="36" t="s">
        <v>835</v>
      </c>
      <c r="F71" s="36" t="s">
        <v>993</v>
      </c>
      <c r="G71" s="36" t="s">
        <v>778</v>
      </c>
      <c r="H71" s="66">
        <v>319.54000000000002</v>
      </c>
      <c r="I71" s="66">
        <v>159.77000000000001</v>
      </c>
      <c r="J71" s="66">
        <v>0</v>
      </c>
      <c r="K71" s="66">
        <v>0</v>
      </c>
      <c r="L71" s="66">
        <v>0</v>
      </c>
      <c r="M71" s="66">
        <v>159.77000000000001</v>
      </c>
      <c r="N71" s="66">
        <v>0</v>
      </c>
      <c r="O71" s="66">
        <v>0</v>
      </c>
      <c r="P71" s="94">
        <v>43490.4215625</v>
      </c>
      <c r="Q71" s="95">
        <f t="shared" si="16"/>
        <v>50</v>
      </c>
    </row>
    <row r="72" spans="1:17" s="10" customFormat="1" ht="93.75" x14ac:dyDescent="0.25">
      <c r="A72" s="49">
        <f t="shared" si="13"/>
        <v>65</v>
      </c>
      <c r="B72" s="44">
        <f t="shared" si="14"/>
        <v>65</v>
      </c>
      <c r="C72" s="44">
        <v>782</v>
      </c>
      <c r="D72" s="80" t="s">
        <v>954</v>
      </c>
      <c r="E72" s="36" t="s">
        <v>835</v>
      </c>
      <c r="F72" s="36" t="s">
        <v>847</v>
      </c>
      <c r="G72" s="36" t="s">
        <v>778</v>
      </c>
      <c r="H72" s="66">
        <v>149.64599999999999</v>
      </c>
      <c r="I72" s="66">
        <v>74.822999999999993</v>
      </c>
      <c r="J72" s="66">
        <v>0</v>
      </c>
      <c r="K72" s="66">
        <v>0</v>
      </c>
      <c r="L72" s="66">
        <v>0</v>
      </c>
      <c r="M72" s="66">
        <v>0</v>
      </c>
      <c r="N72" s="66">
        <v>71.257000000000005</v>
      </c>
      <c r="O72" s="66">
        <v>3.5659999999999998</v>
      </c>
      <c r="P72" s="94">
        <v>43490.468726851854</v>
      </c>
      <c r="Q72" s="95">
        <f t="shared" si="16"/>
        <v>50.000000000000014</v>
      </c>
    </row>
    <row r="73" spans="1:17" s="10" customFormat="1" ht="93.75" x14ac:dyDescent="0.25">
      <c r="A73" s="49">
        <f t="shared" ref="A73:A136" si="17">A72+1</f>
        <v>66</v>
      </c>
      <c r="B73" s="44">
        <f t="shared" ref="B73:B136" si="18">B72+1</f>
        <v>66</v>
      </c>
      <c r="C73" s="44">
        <v>799</v>
      </c>
      <c r="D73" s="80" t="s">
        <v>848</v>
      </c>
      <c r="E73" s="36" t="s">
        <v>835</v>
      </c>
      <c r="F73" s="36" t="s">
        <v>847</v>
      </c>
      <c r="G73" s="36" t="s">
        <v>778</v>
      </c>
      <c r="H73" s="66">
        <v>254.84299999999999</v>
      </c>
      <c r="I73" s="66">
        <v>127.42100000000001</v>
      </c>
      <c r="J73" s="66">
        <v>0</v>
      </c>
      <c r="K73" s="66">
        <v>0</v>
      </c>
      <c r="L73" s="66">
        <v>0</v>
      </c>
      <c r="M73" s="66">
        <v>0</v>
      </c>
      <c r="N73" s="66">
        <v>122.642</v>
      </c>
      <c r="O73" s="66">
        <v>4.78</v>
      </c>
      <c r="P73" s="94">
        <v>43490.496296296296</v>
      </c>
      <c r="Q73" s="95">
        <f t="shared" si="16"/>
        <v>50.00019619922854</v>
      </c>
    </row>
    <row r="74" spans="1:17" s="10" customFormat="1" ht="93.75" x14ac:dyDescent="0.25">
      <c r="A74" s="49">
        <f t="shared" si="17"/>
        <v>67</v>
      </c>
      <c r="B74" s="44">
        <f t="shared" si="18"/>
        <v>67</v>
      </c>
      <c r="C74" s="44">
        <v>808</v>
      </c>
      <c r="D74" s="80" t="s">
        <v>849</v>
      </c>
      <c r="E74" s="36" t="s">
        <v>835</v>
      </c>
      <c r="F74" s="36" t="s">
        <v>847</v>
      </c>
      <c r="G74" s="36" t="s">
        <v>778</v>
      </c>
      <c r="H74" s="66">
        <v>499.78699999999998</v>
      </c>
      <c r="I74" s="66">
        <v>200</v>
      </c>
      <c r="J74" s="66">
        <v>0</v>
      </c>
      <c r="K74" s="66">
        <v>0</v>
      </c>
      <c r="L74" s="66">
        <v>0</v>
      </c>
      <c r="M74" s="66">
        <v>0</v>
      </c>
      <c r="N74" s="66">
        <v>286.154</v>
      </c>
      <c r="O74" s="66">
        <v>13.632999999999999</v>
      </c>
      <c r="P74" s="94">
        <v>43490.516701388886</v>
      </c>
      <c r="Q74" s="95">
        <f t="shared" si="16"/>
        <v>59.982952737866327</v>
      </c>
    </row>
    <row r="75" spans="1:17" s="10" customFormat="1" ht="93.75" x14ac:dyDescent="0.25">
      <c r="A75" s="49">
        <f t="shared" si="17"/>
        <v>68</v>
      </c>
      <c r="B75" s="44">
        <f t="shared" si="18"/>
        <v>68</v>
      </c>
      <c r="C75" s="44">
        <v>827</v>
      </c>
      <c r="D75" s="80" t="s">
        <v>850</v>
      </c>
      <c r="E75" s="36" t="s">
        <v>835</v>
      </c>
      <c r="F75" s="36" t="s">
        <v>994</v>
      </c>
      <c r="G75" s="36" t="s">
        <v>778</v>
      </c>
      <c r="H75" s="66">
        <v>500</v>
      </c>
      <c r="I75" s="66">
        <v>200</v>
      </c>
      <c r="J75" s="66">
        <v>0</v>
      </c>
      <c r="K75" s="66">
        <v>0</v>
      </c>
      <c r="L75" s="66">
        <v>0</v>
      </c>
      <c r="M75" s="66">
        <v>120</v>
      </c>
      <c r="N75" s="66">
        <v>100</v>
      </c>
      <c r="O75" s="66">
        <v>80</v>
      </c>
      <c r="P75" s="94">
        <v>43490.554884259262</v>
      </c>
      <c r="Q75" s="95">
        <f t="shared" si="16"/>
        <v>60</v>
      </c>
    </row>
    <row r="76" spans="1:17" s="10" customFormat="1" ht="101.25" x14ac:dyDescent="0.25">
      <c r="A76" s="49">
        <f t="shared" si="17"/>
        <v>69</v>
      </c>
      <c r="B76" s="44">
        <f t="shared" si="18"/>
        <v>69</v>
      </c>
      <c r="C76" s="44">
        <v>942</v>
      </c>
      <c r="D76" s="80" t="s">
        <v>851</v>
      </c>
      <c r="E76" s="36" t="s">
        <v>835</v>
      </c>
      <c r="F76" s="36" t="s">
        <v>967</v>
      </c>
      <c r="G76" s="36" t="s">
        <v>778</v>
      </c>
      <c r="H76" s="66">
        <v>498.81799999999998</v>
      </c>
      <c r="I76" s="66">
        <v>200</v>
      </c>
      <c r="J76" s="66">
        <v>0</v>
      </c>
      <c r="K76" s="66">
        <v>0</v>
      </c>
      <c r="L76" s="66">
        <v>200</v>
      </c>
      <c r="M76" s="66">
        <v>98.817999999999998</v>
      </c>
      <c r="N76" s="66">
        <v>0</v>
      </c>
      <c r="O76" s="66">
        <v>0</v>
      </c>
      <c r="P76" s="94">
        <v>43490.680844907409</v>
      </c>
      <c r="Q76" s="95">
        <f t="shared" si="16"/>
        <v>19.810431860919213</v>
      </c>
    </row>
    <row r="77" spans="1:17" s="10" customFormat="1" ht="101.25" x14ac:dyDescent="0.25">
      <c r="A77" s="49">
        <f t="shared" si="17"/>
        <v>70</v>
      </c>
      <c r="B77" s="44">
        <f t="shared" si="18"/>
        <v>70</v>
      </c>
      <c r="C77" s="44">
        <v>962</v>
      </c>
      <c r="D77" s="80" t="s">
        <v>995</v>
      </c>
      <c r="E77" s="36" t="s">
        <v>835</v>
      </c>
      <c r="F77" s="36" t="s">
        <v>967</v>
      </c>
      <c r="G77" s="36" t="s">
        <v>778</v>
      </c>
      <c r="H77" s="66">
        <v>499.82</v>
      </c>
      <c r="I77" s="66">
        <v>200</v>
      </c>
      <c r="J77" s="66">
        <v>0</v>
      </c>
      <c r="K77" s="66">
        <v>200</v>
      </c>
      <c r="L77" s="66">
        <v>0</v>
      </c>
      <c r="M77" s="66">
        <v>99.82</v>
      </c>
      <c r="N77" s="66">
        <v>0</v>
      </c>
      <c r="O77" s="66">
        <v>0</v>
      </c>
      <c r="P77" s="94">
        <v>43490.698622685188</v>
      </c>
      <c r="Q77" s="95">
        <f t="shared" si="16"/>
        <v>19.971189628266178</v>
      </c>
    </row>
    <row r="78" spans="1:17" s="10" customFormat="1" ht="93.75" x14ac:dyDescent="0.25">
      <c r="A78" s="49">
        <f t="shared" si="17"/>
        <v>71</v>
      </c>
      <c r="B78" s="44">
        <f t="shared" si="18"/>
        <v>71</v>
      </c>
      <c r="C78" s="44">
        <v>1003</v>
      </c>
      <c r="D78" s="80" t="s">
        <v>996</v>
      </c>
      <c r="E78" s="36" t="s">
        <v>835</v>
      </c>
      <c r="F78" s="36" t="s">
        <v>868</v>
      </c>
      <c r="G78" s="36" t="s">
        <v>778</v>
      </c>
      <c r="H78" s="66">
        <v>165.89099999999999</v>
      </c>
      <c r="I78" s="66">
        <v>82.944999999999993</v>
      </c>
      <c r="J78" s="66">
        <v>0</v>
      </c>
      <c r="K78" s="66">
        <v>0</v>
      </c>
      <c r="L78" s="66">
        <v>0</v>
      </c>
      <c r="M78" s="66">
        <v>82.945999999999998</v>
      </c>
      <c r="N78" s="66">
        <v>0</v>
      </c>
      <c r="O78" s="66">
        <v>0</v>
      </c>
      <c r="P78" s="94">
        <v>43490.735590277778</v>
      </c>
      <c r="Q78" s="95">
        <f t="shared" si="16"/>
        <v>50.000301402728304</v>
      </c>
    </row>
    <row r="79" spans="1:17" s="10" customFormat="1" ht="93.75" x14ac:dyDescent="0.25">
      <c r="A79" s="49">
        <f t="shared" si="17"/>
        <v>72</v>
      </c>
      <c r="B79" s="44">
        <f t="shared" si="18"/>
        <v>72</v>
      </c>
      <c r="C79" s="44">
        <v>1016</v>
      </c>
      <c r="D79" s="80" t="s">
        <v>997</v>
      </c>
      <c r="E79" s="36" t="s">
        <v>835</v>
      </c>
      <c r="F79" s="36" t="s">
        <v>852</v>
      </c>
      <c r="G79" s="36" t="s">
        <v>778</v>
      </c>
      <c r="H79" s="66">
        <v>371.76</v>
      </c>
      <c r="I79" s="66">
        <v>171.76</v>
      </c>
      <c r="J79" s="66">
        <v>0</v>
      </c>
      <c r="K79" s="66">
        <v>0</v>
      </c>
      <c r="L79" s="66">
        <v>0</v>
      </c>
      <c r="M79" s="66">
        <v>120</v>
      </c>
      <c r="N79" s="66">
        <v>80</v>
      </c>
      <c r="O79" s="66">
        <v>0</v>
      </c>
      <c r="P79" s="94">
        <v>43490.755115740743</v>
      </c>
      <c r="Q79" s="95">
        <f t="shared" si="16"/>
        <v>53.79814934366258</v>
      </c>
    </row>
    <row r="80" spans="1:17" s="10" customFormat="1" ht="93.75" x14ac:dyDescent="0.25">
      <c r="A80" s="49">
        <f t="shared" si="17"/>
        <v>73</v>
      </c>
      <c r="B80" s="44">
        <f t="shared" si="18"/>
        <v>73</v>
      </c>
      <c r="C80" s="44">
        <v>1052</v>
      </c>
      <c r="D80" s="80" t="s">
        <v>4217</v>
      </c>
      <c r="E80" s="36" t="s">
        <v>835</v>
      </c>
      <c r="F80" s="36" t="s">
        <v>966</v>
      </c>
      <c r="G80" s="36" t="s">
        <v>778</v>
      </c>
      <c r="H80" s="66">
        <v>480</v>
      </c>
      <c r="I80" s="66">
        <v>200</v>
      </c>
      <c r="J80" s="66">
        <v>0</v>
      </c>
      <c r="K80" s="66">
        <v>0</v>
      </c>
      <c r="L80" s="66">
        <v>0</v>
      </c>
      <c r="M80" s="66">
        <v>280</v>
      </c>
      <c r="N80" s="66">
        <v>0</v>
      </c>
      <c r="O80" s="66">
        <v>0</v>
      </c>
      <c r="P80" s="94">
        <v>43490.809490740743</v>
      </c>
      <c r="Q80" s="95">
        <f t="shared" si="16"/>
        <v>58.333333333333336</v>
      </c>
    </row>
    <row r="81" spans="1:17" s="10" customFormat="1" ht="93.75" x14ac:dyDescent="0.25">
      <c r="A81" s="49">
        <f t="shared" si="17"/>
        <v>74</v>
      </c>
      <c r="B81" s="44">
        <f t="shared" si="18"/>
        <v>74</v>
      </c>
      <c r="C81" s="44">
        <v>1153</v>
      </c>
      <c r="D81" s="80" t="s">
        <v>4218</v>
      </c>
      <c r="E81" s="36" t="s">
        <v>835</v>
      </c>
      <c r="F81" s="36" t="s">
        <v>998</v>
      </c>
      <c r="G81" s="36" t="s">
        <v>778</v>
      </c>
      <c r="H81" s="66">
        <v>273.077</v>
      </c>
      <c r="I81" s="66">
        <v>136.53800000000001</v>
      </c>
      <c r="J81" s="66">
        <v>0</v>
      </c>
      <c r="K81" s="66">
        <v>0</v>
      </c>
      <c r="L81" s="66">
        <v>0</v>
      </c>
      <c r="M81" s="66">
        <v>0</v>
      </c>
      <c r="N81" s="66">
        <v>136.53899999999999</v>
      </c>
      <c r="O81" s="66">
        <v>0</v>
      </c>
      <c r="P81" s="94">
        <v>43492.630162037036</v>
      </c>
      <c r="Q81" s="95">
        <f t="shared" si="16"/>
        <v>50.000183098539964</v>
      </c>
    </row>
    <row r="82" spans="1:17" s="10" customFormat="1" ht="93.75" x14ac:dyDescent="0.25">
      <c r="A82" s="49">
        <f t="shared" si="17"/>
        <v>75</v>
      </c>
      <c r="B82" s="44">
        <f t="shared" si="18"/>
        <v>75</v>
      </c>
      <c r="C82" s="44">
        <v>1168</v>
      </c>
      <c r="D82" s="80" t="s">
        <v>999</v>
      </c>
      <c r="E82" s="36" t="s">
        <v>835</v>
      </c>
      <c r="F82" s="36" t="s">
        <v>853</v>
      </c>
      <c r="G82" s="36" t="s">
        <v>778</v>
      </c>
      <c r="H82" s="66">
        <v>400</v>
      </c>
      <c r="I82" s="66">
        <v>200</v>
      </c>
      <c r="J82" s="66">
        <v>0</v>
      </c>
      <c r="K82" s="66">
        <v>60</v>
      </c>
      <c r="L82" s="66">
        <v>0</v>
      </c>
      <c r="M82" s="66">
        <v>40</v>
      </c>
      <c r="N82" s="66">
        <v>100</v>
      </c>
      <c r="O82" s="66">
        <v>0</v>
      </c>
      <c r="P82" s="94">
        <v>43492.80978009259</v>
      </c>
      <c r="Q82" s="95">
        <f t="shared" si="16"/>
        <v>35</v>
      </c>
    </row>
    <row r="83" spans="1:17" s="10" customFormat="1" ht="93.75" x14ac:dyDescent="0.25">
      <c r="A83" s="49">
        <f t="shared" si="17"/>
        <v>76</v>
      </c>
      <c r="B83" s="44">
        <f t="shared" si="18"/>
        <v>76</v>
      </c>
      <c r="C83" s="44">
        <v>1184</v>
      </c>
      <c r="D83" s="80" t="s">
        <v>854</v>
      </c>
      <c r="E83" s="36" t="s">
        <v>835</v>
      </c>
      <c r="F83" s="36" t="s">
        <v>1000</v>
      </c>
      <c r="G83" s="36" t="s">
        <v>51</v>
      </c>
      <c r="H83" s="66">
        <v>133.072</v>
      </c>
      <c r="I83" s="66">
        <v>66</v>
      </c>
      <c r="J83" s="66">
        <v>0</v>
      </c>
      <c r="K83" s="66">
        <v>0</v>
      </c>
      <c r="L83" s="66">
        <v>0</v>
      </c>
      <c r="M83" s="66">
        <v>53.44</v>
      </c>
      <c r="N83" s="66">
        <v>13.632</v>
      </c>
      <c r="O83" s="66">
        <v>0</v>
      </c>
      <c r="P83" s="94">
        <v>43493.420856481483</v>
      </c>
      <c r="Q83" s="95">
        <f t="shared" si="16"/>
        <v>50.402789467356023</v>
      </c>
    </row>
    <row r="84" spans="1:17" s="10" customFormat="1" ht="131.25" x14ac:dyDescent="0.25">
      <c r="A84" s="49">
        <f t="shared" si="17"/>
        <v>77</v>
      </c>
      <c r="B84" s="44">
        <f t="shared" si="18"/>
        <v>77</v>
      </c>
      <c r="C84" s="44">
        <v>1370</v>
      </c>
      <c r="D84" s="80" t="s">
        <v>855</v>
      </c>
      <c r="E84" s="36" t="s">
        <v>835</v>
      </c>
      <c r="F84" s="36" t="s">
        <v>1001</v>
      </c>
      <c r="G84" s="36" t="s">
        <v>778</v>
      </c>
      <c r="H84" s="66">
        <v>69.239999999999995</v>
      </c>
      <c r="I84" s="66">
        <v>34.619999999999997</v>
      </c>
      <c r="J84" s="66">
        <v>0</v>
      </c>
      <c r="K84" s="66">
        <v>0</v>
      </c>
      <c r="L84" s="66">
        <v>0</v>
      </c>
      <c r="M84" s="66">
        <v>34.619999999999997</v>
      </c>
      <c r="N84" s="66">
        <v>0</v>
      </c>
      <c r="O84" s="66">
        <v>0</v>
      </c>
      <c r="P84" s="94">
        <v>43493.762731481482</v>
      </c>
      <c r="Q84" s="95">
        <f t="shared" si="16"/>
        <v>50</v>
      </c>
    </row>
    <row r="85" spans="1:17" s="10" customFormat="1" ht="93.75" x14ac:dyDescent="0.25">
      <c r="A85" s="49">
        <f t="shared" si="17"/>
        <v>78</v>
      </c>
      <c r="B85" s="44">
        <f t="shared" si="18"/>
        <v>78</v>
      </c>
      <c r="C85" s="44">
        <v>1531</v>
      </c>
      <c r="D85" s="80" t="s">
        <v>1002</v>
      </c>
      <c r="E85" s="36" t="s">
        <v>835</v>
      </c>
      <c r="F85" s="36" t="s">
        <v>54</v>
      </c>
      <c r="G85" s="36" t="s">
        <v>778</v>
      </c>
      <c r="H85" s="66">
        <v>199.89</v>
      </c>
      <c r="I85" s="66">
        <v>99.944999999999993</v>
      </c>
      <c r="J85" s="66">
        <v>0</v>
      </c>
      <c r="K85" s="66">
        <v>0</v>
      </c>
      <c r="L85" s="66">
        <v>0</v>
      </c>
      <c r="M85" s="66">
        <v>99.944999999999993</v>
      </c>
      <c r="N85" s="66">
        <v>0</v>
      </c>
      <c r="O85" s="66">
        <v>0</v>
      </c>
      <c r="P85" s="94">
        <v>43494.530335648145</v>
      </c>
      <c r="Q85" s="95">
        <f t="shared" si="16"/>
        <v>50</v>
      </c>
    </row>
    <row r="86" spans="1:17" s="10" customFormat="1" ht="93.75" x14ac:dyDescent="0.25">
      <c r="A86" s="49">
        <f t="shared" si="17"/>
        <v>79</v>
      </c>
      <c r="B86" s="44">
        <f t="shared" si="18"/>
        <v>79</v>
      </c>
      <c r="C86" s="44">
        <v>1580</v>
      </c>
      <c r="D86" s="80" t="s">
        <v>856</v>
      </c>
      <c r="E86" s="36" t="s">
        <v>835</v>
      </c>
      <c r="F86" s="36" t="s">
        <v>1003</v>
      </c>
      <c r="G86" s="36" t="s">
        <v>51</v>
      </c>
      <c r="H86" s="66">
        <v>199.58799999999999</v>
      </c>
      <c r="I86" s="66">
        <v>99.7</v>
      </c>
      <c r="J86" s="66">
        <v>0</v>
      </c>
      <c r="K86" s="66">
        <v>0</v>
      </c>
      <c r="L86" s="66">
        <v>0</v>
      </c>
      <c r="M86" s="66">
        <v>79.695999999999998</v>
      </c>
      <c r="N86" s="66">
        <v>20.192</v>
      </c>
      <c r="O86" s="66">
        <v>0</v>
      </c>
      <c r="P86" s="94">
        <v>43494.617777777778</v>
      </c>
      <c r="Q86" s="95">
        <f t="shared" si="16"/>
        <v>50.047097019860921</v>
      </c>
    </row>
    <row r="87" spans="1:17" s="10" customFormat="1" ht="112.5" x14ac:dyDescent="0.25">
      <c r="A87" s="49">
        <f t="shared" si="17"/>
        <v>80</v>
      </c>
      <c r="B87" s="44">
        <f t="shared" si="18"/>
        <v>80</v>
      </c>
      <c r="C87" s="44">
        <v>1638</v>
      </c>
      <c r="D87" s="80" t="s">
        <v>857</v>
      </c>
      <c r="E87" s="36" t="s">
        <v>835</v>
      </c>
      <c r="F87" s="36" t="s">
        <v>965</v>
      </c>
      <c r="G87" s="36" t="s">
        <v>51</v>
      </c>
      <c r="H87" s="66">
        <v>248</v>
      </c>
      <c r="I87" s="66">
        <v>124</v>
      </c>
      <c r="J87" s="66">
        <v>0</v>
      </c>
      <c r="K87" s="66">
        <v>0</v>
      </c>
      <c r="L87" s="66">
        <v>0</v>
      </c>
      <c r="M87" s="66">
        <v>124</v>
      </c>
      <c r="N87" s="66">
        <v>0</v>
      </c>
      <c r="O87" s="66">
        <v>0</v>
      </c>
      <c r="P87" s="94">
        <v>43494.676527777781</v>
      </c>
      <c r="Q87" s="95">
        <f t="shared" si="16"/>
        <v>50</v>
      </c>
    </row>
    <row r="88" spans="1:17" s="10" customFormat="1" ht="93.75" x14ac:dyDescent="0.25">
      <c r="A88" s="49">
        <f t="shared" si="17"/>
        <v>81</v>
      </c>
      <c r="B88" s="44">
        <f t="shared" si="18"/>
        <v>81</v>
      </c>
      <c r="C88" s="44">
        <v>1647</v>
      </c>
      <c r="D88" s="80" t="s">
        <v>1005</v>
      </c>
      <c r="E88" s="36" t="s">
        <v>835</v>
      </c>
      <c r="F88" s="36" t="s">
        <v>1004</v>
      </c>
      <c r="G88" s="36" t="s">
        <v>778</v>
      </c>
      <c r="H88" s="66">
        <v>189.74100000000001</v>
      </c>
      <c r="I88" s="66">
        <v>94.87</v>
      </c>
      <c r="J88" s="66">
        <v>0</v>
      </c>
      <c r="K88" s="66">
        <v>0</v>
      </c>
      <c r="L88" s="66">
        <v>0</v>
      </c>
      <c r="M88" s="66">
        <v>94.870999999999995</v>
      </c>
      <c r="N88" s="66">
        <v>0</v>
      </c>
      <c r="O88" s="66">
        <v>0</v>
      </c>
      <c r="P88" s="94">
        <v>43494.678900462961</v>
      </c>
      <c r="Q88" s="95">
        <f t="shared" si="16"/>
        <v>50.000263517110163</v>
      </c>
    </row>
    <row r="89" spans="1:17" s="10" customFormat="1" ht="93.75" x14ac:dyDescent="0.25">
      <c r="A89" s="49">
        <f t="shared" si="17"/>
        <v>82</v>
      </c>
      <c r="B89" s="44">
        <f t="shared" si="18"/>
        <v>82</v>
      </c>
      <c r="C89" s="44">
        <v>1661</v>
      </c>
      <c r="D89" s="80" t="s">
        <v>1006</v>
      </c>
      <c r="E89" s="36" t="s">
        <v>835</v>
      </c>
      <c r="F89" s="36" t="s">
        <v>860</v>
      </c>
      <c r="G89" s="36" t="s">
        <v>778</v>
      </c>
      <c r="H89" s="66">
        <v>111.27800000000001</v>
      </c>
      <c r="I89" s="66">
        <v>50</v>
      </c>
      <c r="J89" s="66">
        <v>0</v>
      </c>
      <c r="K89" s="66">
        <v>23</v>
      </c>
      <c r="L89" s="66">
        <v>0</v>
      </c>
      <c r="M89" s="66">
        <v>38.277999999999999</v>
      </c>
      <c r="N89" s="66">
        <v>0</v>
      </c>
      <c r="O89" s="66">
        <v>0</v>
      </c>
      <c r="P89" s="94">
        <v>43494.691493055558</v>
      </c>
      <c r="Q89" s="95">
        <f t="shared" si="16"/>
        <v>34.398533402828946</v>
      </c>
    </row>
    <row r="90" spans="1:17" s="10" customFormat="1" ht="93.75" x14ac:dyDescent="0.25">
      <c r="A90" s="49">
        <f t="shared" si="17"/>
        <v>83</v>
      </c>
      <c r="B90" s="44">
        <f t="shared" si="18"/>
        <v>83</v>
      </c>
      <c r="C90" s="44">
        <v>1753</v>
      </c>
      <c r="D90" s="80" t="s">
        <v>858</v>
      </c>
      <c r="E90" s="36" t="s">
        <v>835</v>
      </c>
      <c r="F90" s="36" t="s">
        <v>859</v>
      </c>
      <c r="G90" s="36" t="s">
        <v>51</v>
      </c>
      <c r="H90" s="66">
        <v>415</v>
      </c>
      <c r="I90" s="66">
        <v>200</v>
      </c>
      <c r="J90" s="66">
        <v>0</v>
      </c>
      <c r="K90" s="66">
        <v>127</v>
      </c>
      <c r="L90" s="66">
        <v>0</v>
      </c>
      <c r="M90" s="66">
        <v>88</v>
      </c>
      <c r="N90" s="66">
        <v>0</v>
      </c>
      <c r="O90" s="66">
        <v>0</v>
      </c>
      <c r="P90" s="94">
        <v>43494.798263888886</v>
      </c>
      <c r="Q90" s="95">
        <f t="shared" si="16"/>
        <v>21.204819277108435</v>
      </c>
    </row>
    <row r="91" spans="1:17" s="10" customFormat="1" ht="93.75" x14ac:dyDescent="0.25">
      <c r="A91" s="49">
        <f t="shared" si="17"/>
        <v>84</v>
      </c>
      <c r="B91" s="44">
        <f t="shared" si="18"/>
        <v>84</v>
      </c>
      <c r="C91" s="44">
        <v>1756</v>
      </c>
      <c r="D91" s="80" t="s">
        <v>1007</v>
      </c>
      <c r="E91" s="36" t="s">
        <v>835</v>
      </c>
      <c r="F91" s="36" t="s">
        <v>860</v>
      </c>
      <c r="G91" s="36" t="s">
        <v>778</v>
      </c>
      <c r="H91" s="66">
        <v>500</v>
      </c>
      <c r="I91" s="66">
        <v>200</v>
      </c>
      <c r="J91" s="66">
        <v>0</v>
      </c>
      <c r="K91" s="66">
        <v>205.89699999999999</v>
      </c>
      <c r="L91" s="66">
        <v>0</v>
      </c>
      <c r="M91" s="66">
        <v>55</v>
      </c>
      <c r="N91" s="66">
        <v>0</v>
      </c>
      <c r="O91" s="66">
        <v>39.103000000000002</v>
      </c>
      <c r="P91" s="94">
        <v>43494.804143518515</v>
      </c>
      <c r="Q91" s="95">
        <f t="shared" si="16"/>
        <v>18.820600000000002</v>
      </c>
    </row>
    <row r="92" spans="1:17" s="10" customFormat="1" ht="93.75" x14ac:dyDescent="0.25">
      <c r="A92" s="49">
        <f t="shared" si="17"/>
        <v>85</v>
      </c>
      <c r="B92" s="44">
        <f t="shared" si="18"/>
        <v>85</v>
      </c>
      <c r="C92" s="44">
        <v>1920</v>
      </c>
      <c r="D92" s="80" t="s">
        <v>861</v>
      </c>
      <c r="E92" s="36" t="s">
        <v>835</v>
      </c>
      <c r="F92" s="36" t="s">
        <v>964</v>
      </c>
      <c r="G92" s="36" t="s">
        <v>778</v>
      </c>
      <c r="H92" s="66">
        <v>355.90199999999999</v>
      </c>
      <c r="I92" s="66">
        <v>177.95099999999999</v>
      </c>
      <c r="J92" s="66">
        <v>0</v>
      </c>
      <c r="K92" s="66">
        <v>0</v>
      </c>
      <c r="L92" s="66">
        <v>0</v>
      </c>
      <c r="M92" s="66">
        <v>0</v>
      </c>
      <c r="N92" s="66">
        <v>177.95099999999999</v>
      </c>
      <c r="O92" s="66">
        <v>0</v>
      </c>
      <c r="P92" s="94">
        <v>43495.515555555554</v>
      </c>
      <c r="Q92" s="95">
        <f t="shared" si="16"/>
        <v>50</v>
      </c>
    </row>
    <row r="93" spans="1:17" s="10" customFormat="1" ht="93.75" x14ac:dyDescent="0.25">
      <c r="A93" s="49">
        <f t="shared" si="17"/>
        <v>86</v>
      </c>
      <c r="B93" s="44">
        <f t="shared" si="18"/>
        <v>86</v>
      </c>
      <c r="C93" s="44">
        <v>1963</v>
      </c>
      <c r="D93" s="80" t="s">
        <v>1008</v>
      </c>
      <c r="E93" s="36" t="s">
        <v>835</v>
      </c>
      <c r="F93" s="36" t="s">
        <v>963</v>
      </c>
      <c r="G93" s="36" t="s">
        <v>778</v>
      </c>
      <c r="H93" s="66">
        <v>499.97300000000001</v>
      </c>
      <c r="I93" s="66">
        <v>198.863</v>
      </c>
      <c r="J93" s="66">
        <v>0</v>
      </c>
      <c r="K93" s="66">
        <v>0</v>
      </c>
      <c r="L93" s="66">
        <v>0</v>
      </c>
      <c r="M93" s="66">
        <v>120.2</v>
      </c>
      <c r="N93" s="66">
        <v>150</v>
      </c>
      <c r="O93" s="66">
        <v>30.91</v>
      </c>
      <c r="P93" s="94">
        <v>43495.554814814815</v>
      </c>
      <c r="Q93" s="95">
        <f t="shared" si="16"/>
        <v>60.225252163616837</v>
      </c>
    </row>
    <row r="94" spans="1:17" s="10" customFormat="1" ht="101.25" x14ac:dyDescent="0.25">
      <c r="A94" s="49">
        <f t="shared" si="17"/>
        <v>87</v>
      </c>
      <c r="B94" s="44">
        <f t="shared" si="18"/>
        <v>87</v>
      </c>
      <c r="C94" s="44">
        <v>1970</v>
      </c>
      <c r="D94" s="80" t="s">
        <v>862</v>
      </c>
      <c r="E94" s="36" t="s">
        <v>835</v>
      </c>
      <c r="F94" s="36" t="s">
        <v>852</v>
      </c>
      <c r="G94" s="36" t="s">
        <v>778</v>
      </c>
      <c r="H94" s="66">
        <v>483.61</v>
      </c>
      <c r="I94" s="66">
        <v>205.06</v>
      </c>
      <c r="J94" s="66">
        <v>0</v>
      </c>
      <c r="K94" s="66">
        <v>0</v>
      </c>
      <c r="L94" s="66">
        <v>0</v>
      </c>
      <c r="M94" s="66">
        <v>230</v>
      </c>
      <c r="N94" s="66">
        <v>11.64</v>
      </c>
      <c r="O94" s="66">
        <v>36.909999999999997</v>
      </c>
      <c r="P94" s="94">
        <v>43495.561168981483</v>
      </c>
      <c r="Q94" s="95">
        <f t="shared" si="16"/>
        <v>57.598064556150618</v>
      </c>
    </row>
    <row r="95" spans="1:17" s="10" customFormat="1" ht="93.75" x14ac:dyDescent="0.25">
      <c r="A95" s="49">
        <f t="shared" si="17"/>
        <v>88</v>
      </c>
      <c r="B95" s="44">
        <f t="shared" si="18"/>
        <v>88</v>
      </c>
      <c r="C95" s="44">
        <v>2045</v>
      </c>
      <c r="D95" s="80" t="s">
        <v>955</v>
      </c>
      <c r="E95" s="36" t="s">
        <v>835</v>
      </c>
      <c r="F95" s="36" t="s">
        <v>852</v>
      </c>
      <c r="G95" s="36" t="s">
        <v>778</v>
      </c>
      <c r="H95" s="66">
        <v>442.12299999999999</v>
      </c>
      <c r="I95" s="66">
        <v>200</v>
      </c>
      <c r="J95" s="66">
        <v>0</v>
      </c>
      <c r="K95" s="66">
        <v>0</v>
      </c>
      <c r="L95" s="66">
        <v>0</v>
      </c>
      <c r="M95" s="66">
        <v>242.12299999999999</v>
      </c>
      <c r="N95" s="66">
        <v>0</v>
      </c>
      <c r="O95" s="66">
        <v>0</v>
      </c>
      <c r="P95" s="94">
        <v>43495.629884259259</v>
      </c>
      <c r="Q95" s="95">
        <f t="shared" si="16"/>
        <v>54.763719598392299</v>
      </c>
    </row>
    <row r="96" spans="1:17" s="10" customFormat="1" ht="93.75" x14ac:dyDescent="0.25">
      <c r="A96" s="49">
        <f t="shared" si="17"/>
        <v>89</v>
      </c>
      <c r="B96" s="44">
        <f t="shared" si="18"/>
        <v>89</v>
      </c>
      <c r="C96" s="44">
        <v>2068</v>
      </c>
      <c r="D96" s="80" t="s">
        <v>4219</v>
      </c>
      <c r="E96" s="36" t="s">
        <v>835</v>
      </c>
      <c r="F96" s="36" t="s">
        <v>962</v>
      </c>
      <c r="G96" s="36" t="s">
        <v>778</v>
      </c>
      <c r="H96" s="66">
        <v>19.5</v>
      </c>
      <c r="I96" s="66">
        <v>9.75</v>
      </c>
      <c r="J96" s="66">
        <v>0</v>
      </c>
      <c r="K96" s="66">
        <v>0</v>
      </c>
      <c r="L96" s="66">
        <v>0</v>
      </c>
      <c r="M96" s="66">
        <v>9.75</v>
      </c>
      <c r="N96" s="66">
        <v>0</v>
      </c>
      <c r="O96" s="66">
        <v>0</v>
      </c>
      <c r="P96" s="94">
        <v>43495.654583333337</v>
      </c>
      <c r="Q96" s="95">
        <f t="shared" si="16"/>
        <v>50</v>
      </c>
    </row>
    <row r="97" spans="1:17" s="10" customFormat="1" ht="93.75" x14ac:dyDescent="0.25">
      <c r="A97" s="49">
        <f t="shared" si="17"/>
        <v>90</v>
      </c>
      <c r="B97" s="44">
        <f t="shared" si="18"/>
        <v>90</v>
      </c>
      <c r="C97" s="44">
        <v>2099</v>
      </c>
      <c r="D97" s="80" t="s">
        <v>956</v>
      </c>
      <c r="E97" s="36" t="s">
        <v>835</v>
      </c>
      <c r="F97" s="36" t="s">
        <v>852</v>
      </c>
      <c r="G97" s="36" t="s">
        <v>778</v>
      </c>
      <c r="H97" s="66">
        <v>86.366</v>
      </c>
      <c r="I97" s="66">
        <v>43</v>
      </c>
      <c r="J97" s="66">
        <v>0</v>
      </c>
      <c r="K97" s="66">
        <v>0</v>
      </c>
      <c r="L97" s="66">
        <v>0</v>
      </c>
      <c r="M97" s="66">
        <v>0</v>
      </c>
      <c r="N97" s="66">
        <v>43.366</v>
      </c>
      <c r="O97" s="66">
        <v>0</v>
      </c>
      <c r="P97" s="94">
        <v>43495.681388888886</v>
      </c>
      <c r="Q97" s="95">
        <f t="shared" si="16"/>
        <v>50.211888937776443</v>
      </c>
    </row>
    <row r="98" spans="1:17" s="10" customFormat="1" ht="93.75" x14ac:dyDescent="0.25">
      <c r="A98" s="49">
        <f t="shared" si="17"/>
        <v>91</v>
      </c>
      <c r="B98" s="44">
        <f t="shared" si="18"/>
        <v>91</v>
      </c>
      <c r="C98" s="44">
        <v>2195</v>
      </c>
      <c r="D98" s="80" t="s">
        <v>863</v>
      </c>
      <c r="E98" s="36" t="s">
        <v>835</v>
      </c>
      <c r="F98" s="36" t="s">
        <v>864</v>
      </c>
      <c r="G98" s="36" t="s">
        <v>778</v>
      </c>
      <c r="H98" s="66">
        <v>452.59100000000001</v>
      </c>
      <c r="I98" s="66">
        <v>200</v>
      </c>
      <c r="J98" s="66">
        <v>0</v>
      </c>
      <c r="K98" s="66">
        <v>0</v>
      </c>
      <c r="L98" s="66">
        <v>0</v>
      </c>
      <c r="M98" s="66">
        <v>0</v>
      </c>
      <c r="N98" s="66">
        <v>236.06399999999999</v>
      </c>
      <c r="O98" s="66">
        <v>16.527000000000001</v>
      </c>
      <c r="P98" s="94">
        <v>43495.763854166667</v>
      </c>
      <c r="Q98" s="95">
        <f t="shared" si="16"/>
        <v>55.80999180275348</v>
      </c>
    </row>
    <row r="99" spans="1:17" s="10" customFormat="1" ht="93.75" x14ac:dyDescent="0.25">
      <c r="A99" s="49">
        <f t="shared" si="17"/>
        <v>92</v>
      </c>
      <c r="B99" s="44">
        <f t="shared" si="18"/>
        <v>92</v>
      </c>
      <c r="C99" s="44">
        <v>2239</v>
      </c>
      <c r="D99" s="80" t="s">
        <v>865</v>
      </c>
      <c r="E99" s="36" t="s">
        <v>835</v>
      </c>
      <c r="F99" s="36" t="s">
        <v>852</v>
      </c>
      <c r="G99" s="36" t="s">
        <v>778</v>
      </c>
      <c r="H99" s="66">
        <v>498.49599999999998</v>
      </c>
      <c r="I99" s="66">
        <v>200</v>
      </c>
      <c r="J99" s="66">
        <v>0</v>
      </c>
      <c r="K99" s="66">
        <v>0</v>
      </c>
      <c r="L99" s="66">
        <v>0</v>
      </c>
      <c r="M99" s="66">
        <v>0</v>
      </c>
      <c r="N99" s="66">
        <v>208.524</v>
      </c>
      <c r="O99" s="66">
        <v>89.971999999999994</v>
      </c>
      <c r="P99" s="94">
        <v>43495.810729166667</v>
      </c>
      <c r="Q99" s="95">
        <f t="shared" si="16"/>
        <v>59.879316985492359</v>
      </c>
    </row>
    <row r="100" spans="1:17" s="10" customFormat="1" ht="93.75" x14ac:dyDescent="0.25">
      <c r="A100" s="49">
        <f t="shared" si="17"/>
        <v>93</v>
      </c>
      <c r="B100" s="44">
        <f t="shared" si="18"/>
        <v>93</v>
      </c>
      <c r="C100" s="44">
        <v>2255</v>
      </c>
      <c r="D100" s="80" t="s">
        <v>866</v>
      </c>
      <c r="E100" s="36" t="s">
        <v>835</v>
      </c>
      <c r="F100" s="36" t="s">
        <v>847</v>
      </c>
      <c r="G100" s="36" t="s">
        <v>778</v>
      </c>
      <c r="H100" s="66">
        <v>192.834</v>
      </c>
      <c r="I100" s="66">
        <v>96.417000000000002</v>
      </c>
      <c r="J100" s="66">
        <v>0</v>
      </c>
      <c r="K100" s="66">
        <v>0</v>
      </c>
      <c r="L100" s="66">
        <v>0</v>
      </c>
      <c r="M100" s="66">
        <v>0</v>
      </c>
      <c r="N100" s="66">
        <v>96.417000000000002</v>
      </c>
      <c r="O100" s="66">
        <v>0</v>
      </c>
      <c r="P100" s="94">
        <v>43495.8278125</v>
      </c>
      <c r="Q100" s="95">
        <f t="shared" si="16"/>
        <v>50</v>
      </c>
    </row>
    <row r="101" spans="1:17" ht="101.25" x14ac:dyDescent="0.25">
      <c r="A101" s="49">
        <f t="shared" si="17"/>
        <v>94</v>
      </c>
      <c r="B101" s="44">
        <f t="shared" si="18"/>
        <v>94</v>
      </c>
      <c r="C101" s="45">
        <v>2308</v>
      </c>
      <c r="D101" s="81" t="s">
        <v>867</v>
      </c>
      <c r="E101" s="37" t="s">
        <v>835</v>
      </c>
      <c r="F101" s="37" t="s">
        <v>868</v>
      </c>
      <c r="G101" s="36" t="s">
        <v>778</v>
      </c>
      <c r="H101" s="66">
        <v>429.07900000000001</v>
      </c>
      <c r="I101" s="66">
        <v>200</v>
      </c>
      <c r="J101" s="66">
        <v>0</v>
      </c>
      <c r="K101" s="66">
        <v>0</v>
      </c>
      <c r="L101" s="66">
        <v>0</v>
      </c>
      <c r="M101" s="66">
        <v>171.631</v>
      </c>
      <c r="N101" s="66">
        <v>57.448</v>
      </c>
      <c r="O101" s="66">
        <v>0</v>
      </c>
      <c r="P101" s="94">
        <v>43495.956099537034</v>
      </c>
      <c r="Q101" s="95">
        <f t="shared" si="16"/>
        <v>53.388536842865769</v>
      </c>
    </row>
    <row r="102" spans="1:17" ht="93.75" x14ac:dyDescent="0.25">
      <c r="A102" s="49">
        <f t="shared" si="17"/>
        <v>95</v>
      </c>
      <c r="B102" s="44">
        <f t="shared" si="18"/>
        <v>95</v>
      </c>
      <c r="C102" s="45">
        <v>2315</v>
      </c>
      <c r="D102" s="81" t="s">
        <v>961</v>
      </c>
      <c r="E102" s="37" t="s">
        <v>835</v>
      </c>
      <c r="F102" s="37" t="s">
        <v>853</v>
      </c>
      <c r="G102" s="36" t="s">
        <v>778</v>
      </c>
      <c r="H102" s="66">
        <v>240</v>
      </c>
      <c r="I102" s="66">
        <v>120</v>
      </c>
      <c r="J102" s="66">
        <v>0</v>
      </c>
      <c r="K102" s="66">
        <v>0</v>
      </c>
      <c r="L102" s="66">
        <v>0</v>
      </c>
      <c r="M102" s="66">
        <v>120</v>
      </c>
      <c r="N102" s="66">
        <v>0</v>
      </c>
      <c r="O102" s="66">
        <v>0</v>
      </c>
      <c r="P102" s="94">
        <v>43495.969386574077</v>
      </c>
      <c r="Q102" s="95">
        <f t="shared" si="16"/>
        <v>50</v>
      </c>
    </row>
    <row r="103" spans="1:17" ht="93.75" x14ac:dyDescent="0.25">
      <c r="A103" s="49">
        <f t="shared" si="17"/>
        <v>96</v>
      </c>
      <c r="B103" s="44">
        <f t="shared" si="18"/>
        <v>96</v>
      </c>
      <c r="C103" s="45">
        <v>2376</v>
      </c>
      <c r="D103" s="81" t="s">
        <v>1009</v>
      </c>
      <c r="E103" s="37" t="s">
        <v>835</v>
      </c>
      <c r="F103" s="37" t="s">
        <v>960</v>
      </c>
      <c r="G103" s="36" t="s">
        <v>778</v>
      </c>
      <c r="H103" s="66">
        <v>249.31200000000001</v>
      </c>
      <c r="I103" s="66">
        <v>124.65600000000001</v>
      </c>
      <c r="J103" s="66">
        <v>0</v>
      </c>
      <c r="K103" s="66">
        <v>0</v>
      </c>
      <c r="L103" s="66">
        <v>0</v>
      </c>
      <c r="M103" s="66">
        <v>124.65600000000001</v>
      </c>
      <c r="N103" s="66">
        <v>0</v>
      </c>
      <c r="O103" s="66">
        <v>0</v>
      </c>
      <c r="P103" s="94">
        <v>43496.447881944441</v>
      </c>
      <c r="Q103" s="95">
        <f t="shared" si="16"/>
        <v>50</v>
      </c>
    </row>
    <row r="104" spans="1:17" ht="93.75" x14ac:dyDescent="0.25">
      <c r="A104" s="49">
        <f t="shared" si="17"/>
        <v>97</v>
      </c>
      <c r="B104" s="44">
        <f t="shared" si="18"/>
        <v>97</v>
      </c>
      <c r="C104" s="45">
        <v>2455</v>
      </c>
      <c r="D104" s="81" t="s">
        <v>1010</v>
      </c>
      <c r="E104" s="37" t="s">
        <v>835</v>
      </c>
      <c r="F104" s="37" t="s">
        <v>869</v>
      </c>
      <c r="G104" s="36" t="s">
        <v>778</v>
      </c>
      <c r="H104" s="66">
        <v>488.77</v>
      </c>
      <c r="I104" s="66">
        <v>200</v>
      </c>
      <c r="J104" s="66">
        <v>0</v>
      </c>
      <c r="K104" s="66">
        <v>0</v>
      </c>
      <c r="L104" s="66">
        <v>0</v>
      </c>
      <c r="M104" s="66">
        <v>288.77</v>
      </c>
      <c r="N104" s="66">
        <v>0</v>
      </c>
      <c r="O104" s="66">
        <v>0</v>
      </c>
      <c r="P104" s="94">
        <v>43496.525138888886</v>
      </c>
      <c r="Q104" s="95">
        <f t="shared" si="16"/>
        <v>59.080958323956054</v>
      </c>
    </row>
    <row r="105" spans="1:17" ht="101.25" x14ac:dyDescent="0.25">
      <c r="A105" s="49">
        <f t="shared" si="17"/>
        <v>98</v>
      </c>
      <c r="B105" s="44">
        <f t="shared" si="18"/>
        <v>98</v>
      </c>
      <c r="C105" s="45">
        <v>2500</v>
      </c>
      <c r="D105" s="81" t="s">
        <v>870</v>
      </c>
      <c r="E105" s="37" t="s">
        <v>835</v>
      </c>
      <c r="F105" s="37" t="s">
        <v>860</v>
      </c>
      <c r="G105" s="36" t="s">
        <v>778</v>
      </c>
      <c r="H105" s="66">
        <v>208.90799999999999</v>
      </c>
      <c r="I105" s="66">
        <v>104.45399999999999</v>
      </c>
      <c r="J105" s="66">
        <v>0</v>
      </c>
      <c r="K105" s="66">
        <v>0</v>
      </c>
      <c r="L105" s="66">
        <v>0</v>
      </c>
      <c r="M105" s="66">
        <v>0</v>
      </c>
      <c r="N105" s="66">
        <v>104.45399999999999</v>
      </c>
      <c r="O105" s="66">
        <v>0</v>
      </c>
      <c r="P105" s="94">
        <v>43496.562337962961</v>
      </c>
      <c r="Q105" s="95">
        <f t="shared" si="16"/>
        <v>50</v>
      </c>
    </row>
    <row r="106" spans="1:17" ht="93.75" x14ac:dyDescent="0.25">
      <c r="A106" s="49">
        <f t="shared" si="17"/>
        <v>99</v>
      </c>
      <c r="B106" s="44">
        <f t="shared" si="18"/>
        <v>99</v>
      </c>
      <c r="C106" s="45">
        <v>2545</v>
      </c>
      <c r="D106" s="81" t="s">
        <v>871</v>
      </c>
      <c r="E106" s="37" t="s">
        <v>835</v>
      </c>
      <c r="F106" s="37" t="s">
        <v>847</v>
      </c>
      <c r="G106" s="36" t="s">
        <v>778</v>
      </c>
      <c r="H106" s="66">
        <v>83.588999999999999</v>
      </c>
      <c r="I106" s="66">
        <v>41.793999999999997</v>
      </c>
      <c r="J106" s="66">
        <v>0</v>
      </c>
      <c r="K106" s="66">
        <v>0</v>
      </c>
      <c r="L106" s="66">
        <v>0</v>
      </c>
      <c r="M106" s="66">
        <v>0</v>
      </c>
      <c r="N106" s="66">
        <v>41.795000000000002</v>
      </c>
      <c r="O106" s="66">
        <v>0</v>
      </c>
      <c r="P106" s="94">
        <v>43496.626770833333</v>
      </c>
      <c r="Q106" s="95">
        <f t="shared" si="16"/>
        <v>50.000598164830301</v>
      </c>
    </row>
    <row r="107" spans="1:17" ht="112.5" x14ac:dyDescent="0.25">
      <c r="A107" s="49">
        <f t="shared" si="17"/>
        <v>100</v>
      </c>
      <c r="B107" s="44">
        <f t="shared" si="18"/>
        <v>100</v>
      </c>
      <c r="C107" s="45">
        <v>2667</v>
      </c>
      <c r="D107" s="81" t="s">
        <v>1012</v>
      </c>
      <c r="E107" s="37" t="s">
        <v>835</v>
      </c>
      <c r="F107" s="37" t="s">
        <v>1011</v>
      </c>
      <c r="G107" s="36" t="s">
        <v>778</v>
      </c>
      <c r="H107" s="66">
        <v>494.93</v>
      </c>
      <c r="I107" s="66">
        <v>194.93</v>
      </c>
      <c r="J107" s="66">
        <v>0</v>
      </c>
      <c r="K107" s="66">
        <v>0</v>
      </c>
      <c r="L107" s="66">
        <v>0</v>
      </c>
      <c r="M107" s="66">
        <v>300</v>
      </c>
      <c r="N107" s="66">
        <v>0</v>
      </c>
      <c r="O107" s="66">
        <v>0</v>
      </c>
      <c r="P107" s="94">
        <v>43496.719074074077</v>
      </c>
      <c r="Q107" s="95">
        <f t="shared" si="16"/>
        <v>60.614632372254661</v>
      </c>
    </row>
    <row r="108" spans="1:17" s="10" customFormat="1" ht="93.75" x14ac:dyDescent="0.25">
      <c r="A108" s="49">
        <f t="shared" si="17"/>
        <v>101</v>
      </c>
      <c r="B108" s="44">
        <f t="shared" si="18"/>
        <v>101</v>
      </c>
      <c r="C108" s="44">
        <v>2675</v>
      </c>
      <c r="D108" s="80" t="s">
        <v>2750</v>
      </c>
      <c r="E108" s="36" t="s">
        <v>835</v>
      </c>
      <c r="F108" s="36" t="s">
        <v>833</v>
      </c>
      <c r="G108" s="36" t="s">
        <v>778</v>
      </c>
      <c r="H108" s="66">
        <v>499.89600000000002</v>
      </c>
      <c r="I108" s="66">
        <v>200</v>
      </c>
      <c r="J108" s="66">
        <v>0</v>
      </c>
      <c r="K108" s="66">
        <v>0</v>
      </c>
      <c r="L108" s="66">
        <v>0</v>
      </c>
      <c r="M108" s="66">
        <v>299.89600000000002</v>
      </c>
      <c r="N108" s="66">
        <v>0</v>
      </c>
      <c r="O108" s="66">
        <v>0</v>
      </c>
      <c r="P108" s="94">
        <v>43496.731365740743</v>
      </c>
      <c r="Q108" s="95">
        <f>(O108+N108+M108)*100/H108</f>
        <v>59.991678269079969</v>
      </c>
    </row>
    <row r="109" spans="1:17" s="10" customFormat="1" ht="93.75" x14ac:dyDescent="0.25">
      <c r="A109" s="49">
        <f t="shared" si="17"/>
        <v>102</v>
      </c>
      <c r="B109" s="44">
        <f t="shared" si="18"/>
        <v>102</v>
      </c>
      <c r="C109" s="44">
        <v>2700</v>
      </c>
      <c r="D109" s="80" t="s">
        <v>989</v>
      </c>
      <c r="E109" s="36" t="s">
        <v>835</v>
      </c>
      <c r="F109" s="36" t="s">
        <v>2749</v>
      </c>
      <c r="G109" s="36" t="s">
        <v>778</v>
      </c>
      <c r="H109" s="66">
        <v>418.089</v>
      </c>
      <c r="I109" s="66">
        <v>200</v>
      </c>
      <c r="J109" s="66">
        <v>0</v>
      </c>
      <c r="K109" s="66">
        <v>0</v>
      </c>
      <c r="L109" s="66">
        <v>0</v>
      </c>
      <c r="M109" s="66">
        <v>218.089</v>
      </c>
      <c r="N109" s="66">
        <v>0</v>
      </c>
      <c r="O109" s="66">
        <v>0</v>
      </c>
      <c r="P109" s="94">
        <v>43496.740069444444</v>
      </c>
      <c r="Q109" s="95">
        <f>(O109+N109+M109)*100/H109</f>
        <v>52.163295374908216</v>
      </c>
    </row>
    <row r="110" spans="1:17" ht="40.5" x14ac:dyDescent="0.25">
      <c r="A110" s="49">
        <f t="shared" si="17"/>
        <v>103</v>
      </c>
      <c r="B110" s="44">
        <f t="shared" si="18"/>
        <v>103</v>
      </c>
      <c r="C110" s="45">
        <v>125</v>
      </c>
      <c r="D110" s="81" t="s">
        <v>872</v>
      </c>
      <c r="E110" s="37" t="s">
        <v>61</v>
      </c>
      <c r="F110" s="37" t="s">
        <v>1013</v>
      </c>
      <c r="G110" s="36" t="s">
        <v>51</v>
      </c>
      <c r="H110" s="66">
        <v>397.44400000000002</v>
      </c>
      <c r="I110" s="66">
        <v>197.44399999999999</v>
      </c>
      <c r="J110" s="66">
        <v>0</v>
      </c>
      <c r="K110" s="66">
        <v>135</v>
      </c>
      <c r="L110" s="66">
        <v>0</v>
      </c>
      <c r="M110" s="66">
        <v>0</v>
      </c>
      <c r="N110" s="66">
        <v>65</v>
      </c>
      <c r="O110" s="66">
        <v>0</v>
      </c>
      <c r="P110" s="94">
        <v>43481.727835648147</v>
      </c>
      <c r="Q110" s="95">
        <f t="shared" si="16"/>
        <v>16.354505288795401</v>
      </c>
    </row>
    <row r="111" spans="1:17" ht="60.75" x14ac:dyDescent="0.25">
      <c r="A111" s="49">
        <f t="shared" si="17"/>
        <v>104</v>
      </c>
      <c r="B111" s="44">
        <f t="shared" si="18"/>
        <v>104</v>
      </c>
      <c r="C111" s="45">
        <v>126</v>
      </c>
      <c r="D111" s="81" t="s">
        <v>873</v>
      </c>
      <c r="E111" s="37" t="s">
        <v>61</v>
      </c>
      <c r="F111" s="37" t="s">
        <v>1013</v>
      </c>
      <c r="G111" s="36" t="s">
        <v>51</v>
      </c>
      <c r="H111" s="66">
        <v>398.98500000000001</v>
      </c>
      <c r="I111" s="66">
        <v>198.98500000000001</v>
      </c>
      <c r="J111" s="66">
        <v>0</v>
      </c>
      <c r="K111" s="66">
        <v>135</v>
      </c>
      <c r="L111" s="66">
        <v>0</v>
      </c>
      <c r="M111" s="66">
        <v>0</v>
      </c>
      <c r="N111" s="66">
        <v>65</v>
      </c>
      <c r="O111" s="66">
        <v>0</v>
      </c>
      <c r="P111" s="94">
        <v>43481.742245370369</v>
      </c>
      <c r="Q111" s="95">
        <f t="shared" si="16"/>
        <v>16.291339273406269</v>
      </c>
    </row>
    <row r="112" spans="1:17" ht="40.5" x14ac:dyDescent="0.25">
      <c r="A112" s="49">
        <f t="shared" si="17"/>
        <v>105</v>
      </c>
      <c r="B112" s="44">
        <f t="shared" si="18"/>
        <v>105</v>
      </c>
      <c r="C112" s="45">
        <v>1286</v>
      </c>
      <c r="D112" s="81" t="s">
        <v>1014</v>
      </c>
      <c r="E112" s="37" t="s">
        <v>61</v>
      </c>
      <c r="F112" s="37" t="s">
        <v>55</v>
      </c>
      <c r="G112" s="36" t="s">
        <v>788</v>
      </c>
      <c r="H112" s="66">
        <v>299</v>
      </c>
      <c r="I112" s="66">
        <v>149.5</v>
      </c>
      <c r="J112" s="66">
        <v>0</v>
      </c>
      <c r="K112" s="66">
        <v>95.381</v>
      </c>
      <c r="L112" s="66">
        <v>0</v>
      </c>
      <c r="M112" s="66">
        <v>0</v>
      </c>
      <c r="N112" s="66">
        <v>27.338000000000001</v>
      </c>
      <c r="O112" s="66">
        <v>26.780999999999999</v>
      </c>
      <c r="P112" s="94">
        <v>43493.653148148151</v>
      </c>
      <c r="Q112" s="95">
        <f t="shared" si="16"/>
        <v>18.099999999999998</v>
      </c>
    </row>
    <row r="113" spans="1:17" ht="40.5" x14ac:dyDescent="0.25">
      <c r="A113" s="49">
        <f t="shared" si="17"/>
        <v>106</v>
      </c>
      <c r="B113" s="44">
        <f t="shared" si="18"/>
        <v>106</v>
      </c>
      <c r="C113" s="45">
        <v>2699</v>
      </c>
      <c r="D113" s="81" t="s">
        <v>874</v>
      </c>
      <c r="E113" s="37" t="s">
        <v>61</v>
      </c>
      <c r="F113" s="37" t="s">
        <v>852</v>
      </c>
      <c r="G113" s="36" t="s">
        <v>778</v>
      </c>
      <c r="H113" s="66">
        <v>20.66</v>
      </c>
      <c r="I113" s="66">
        <v>10.33</v>
      </c>
      <c r="J113" s="66">
        <v>0</v>
      </c>
      <c r="K113" s="66">
        <v>0</v>
      </c>
      <c r="L113" s="66">
        <v>0</v>
      </c>
      <c r="M113" s="66">
        <v>0</v>
      </c>
      <c r="N113" s="66">
        <v>10.33</v>
      </c>
      <c r="O113" s="66">
        <v>0</v>
      </c>
      <c r="P113" s="94">
        <v>43496.739745370367</v>
      </c>
      <c r="Q113" s="95">
        <f t="shared" si="16"/>
        <v>50</v>
      </c>
    </row>
    <row r="114" spans="1:17" ht="40.5" x14ac:dyDescent="0.25">
      <c r="A114" s="49">
        <f t="shared" si="17"/>
        <v>107</v>
      </c>
      <c r="B114" s="44">
        <f t="shared" si="18"/>
        <v>107</v>
      </c>
      <c r="C114" s="45">
        <v>2713</v>
      </c>
      <c r="D114" s="81" t="s">
        <v>875</v>
      </c>
      <c r="E114" s="37" t="s">
        <v>61</v>
      </c>
      <c r="F114" s="37" t="s">
        <v>55</v>
      </c>
      <c r="G114" s="36" t="s">
        <v>788</v>
      </c>
      <c r="H114" s="66">
        <v>500</v>
      </c>
      <c r="I114" s="66">
        <v>200</v>
      </c>
      <c r="J114" s="66">
        <v>0</v>
      </c>
      <c r="K114" s="66">
        <v>220</v>
      </c>
      <c r="L114" s="66">
        <v>0</v>
      </c>
      <c r="M114" s="66">
        <v>50</v>
      </c>
      <c r="N114" s="66">
        <v>30</v>
      </c>
      <c r="O114" s="66">
        <v>0</v>
      </c>
      <c r="P114" s="94">
        <v>43496.744606481479</v>
      </c>
      <c r="Q114" s="95">
        <f t="shared" si="16"/>
        <v>16</v>
      </c>
    </row>
    <row r="115" spans="1:17" ht="40.5" x14ac:dyDescent="0.25">
      <c r="A115" s="49">
        <f t="shared" si="17"/>
        <v>108</v>
      </c>
      <c r="B115" s="44">
        <f t="shared" si="18"/>
        <v>108</v>
      </c>
      <c r="C115" s="45">
        <v>121</v>
      </c>
      <c r="D115" s="81" t="s">
        <v>876</v>
      </c>
      <c r="E115" s="37" t="s">
        <v>63</v>
      </c>
      <c r="F115" s="37" t="s">
        <v>975</v>
      </c>
      <c r="G115" s="36" t="s">
        <v>51</v>
      </c>
      <c r="H115" s="66">
        <v>302</v>
      </c>
      <c r="I115" s="66">
        <v>150</v>
      </c>
      <c r="J115" s="66">
        <v>0</v>
      </c>
      <c r="K115" s="66">
        <v>85</v>
      </c>
      <c r="L115" s="66">
        <v>0</v>
      </c>
      <c r="M115" s="66">
        <v>0</v>
      </c>
      <c r="N115" s="66">
        <v>67</v>
      </c>
      <c r="O115" s="66">
        <v>0</v>
      </c>
      <c r="P115" s="94">
        <v>43481.687997685185</v>
      </c>
      <c r="Q115" s="95">
        <f t="shared" si="16"/>
        <v>22.185430463576157</v>
      </c>
    </row>
    <row r="116" spans="1:17" ht="81" x14ac:dyDescent="0.25">
      <c r="A116" s="49">
        <f t="shared" si="17"/>
        <v>109</v>
      </c>
      <c r="B116" s="44">
        <f t="shared" si="18"/>
        <v>109</v>
      </c>
      <c r="C116" s="45">
        <v>122</v>
      </c>
      <c r="D116" s="81" t="s">
        <v>877</v>
      </c>
      <c r="E116" s="37" t="s">
        <v>63</v>
      </c>
      <c r="F116" s="37" t="s">
        <v>975</v>
      </c>
      <c r="G116" s="36" t="s">
        <v>51</v>
      </c>
      <c r="H116" s="66">
        <v>394.8</v>
      </c>
      <c r="I116" s="66">
        <v>194.8</v>
      </c>
      <c r="J116" s="66">
        <v>0</v>
      </c>
      <c r="K116" s="66">
        <v>135</v>
      </c>
      <c r="L116" s="66">
        <v>0</v>
      </c>
      <c r="M116" s="66">
        <v>0</v>
      </c>
      <c r="N116" s="66">
        <v>65</v>
      </c>
      <c r="O116" s="66">
        <v>0</v>
      </c>
      <c r="P116" s="94">
        <v>43481.691203703704</v>
      </c>
      <c r="Q116" s="95">
        <f t="shared" si="16"/>
        <v>16.464032421479228</v>
      </c>
    </row>
    <row r="117" spans="1:17" ht="93.75" x14ac:dyDescent="0.25">
      <c r="A117" s="49">
        <f t="shared" si="17"/>
        <v>110</v>
      </c>
      <c r="B117" s="44">
        <f t="shared" si="18"/>
        <v>110</v>
      </c>
      <c r="C117" s="45">
        <v>389</v>
      </c>
      <c r="D117" s="81" t="s">
        <v>878</v>
      </c>
      <c r="E117" s="37" t="s">
        <v>63</v>
      </c>
      <c r="F117" s="37" t="s">
        <v>1015</v>
      </c>
      <c r="G117" s="36" t="s">
        <v>778</v>
      </c>
      <c r="H117" s="66">
        <v>286.03199999999998</v>
      </c>
      <c r="I117" s="66">
        <v>143.01599999999999</v>
      </c>
      <c r="J117" s="66">
        <v>0</v>
      </c>
      <c r="K117" s="66">
        <v>84.379000000000005</v>
      </c>
      <c r="L117" s="66">
        <v>0</v>
      </c>
      <c r="M117" s="66">
        <v>58.637</v>
      </c>
      <c r="N117" s="66">
        <v>0</v>
      </c>
      <c r="O117" s="66">
        <v>0</v>
      </c>
      <c r="P117" s="94">
        <v>43487.754016203704</v>
      </c>
      <c r="Q117" s="95">
        <f t="shared" si="16"/>
        <v>20.500153828942217</v>
      </c>
    </row>
    <row r="118" spans="1:17" ht="112.5" x14ac:dyDescent="0.25">
      <c r="A118" s="49">
        <f t="shared" si="17"/>
        <v>111</v>
      </c>
      <c r="B118" s="44">
        <f t="shared" si="18"/>
        <v>111</v>
      </c>
      <c r="C118" s="45">
        <v>763</v>
      </c>
      <c r="D118" s="81" t="s">
        <v>1017</v>
      </c>
      <c r="E118" s="37" t="s">
        <v>63</v>
      </c>
      <c r="F118" s="37" t="s">
        <v>1016</v>
      </c>
      <c r="G118" s="36" t="s">
        <v>778</v>
      </c>
      <c r="H118" s="66">
        <v>391.4</v>
      </c>
      <c r="I118" s="66">
        <v>195.7</v>
      </c>
      <c r="J118" s="66">
        <v>0</v>
      </c>
      <c r="K118" s="66">
        <v>0</v>
      </c>
      <c r="L118" s="66">
        <v>0</v>
      </c>
      <c r="M118" s="66">
        <v>0</v>
      </c>
      <c r="N118" s="66">
        <v>195.7</v>
      </c>
      <c r="O118" s="66">
        <v>0</v>
      </c>
      <c r="P118" s="94">
        <v>43490.434004629627</v>
      </c>
      <c r="Q118" s="95">
        <f t="shared" si="16"/>
        <v>50</v>
      </c>
    </row>
    <row r="119" spans="1:17" ht="40.5" x14ac:dyDescent="0.25">
      <c r="A119" s="49">
        <f t="shared" si="17"/>
        <v>112</v>
      </c>
      <c r="B119" s="44">
        <f t="shared" si="18"/>
        <v>112</v>
      </c>
      <c r="C119" s="45">
        <v>1034</v>
      </c>
      <c r="D119" s="81" t="s">
        <v>64</v>
      </c>
      <c r="E119" s="37" t="s">
        <v>63</v>
      </c>
      <c r="F119" s="37" t="s">
        <v>55</v>
      </c>
      <c r="G119" s="36" t="s">
        <v>788</v>
      </c>
      <c r="H119" s="66">
        <v>440</v>
      </c>
      <c r="I119" s="66">
        <v>200</v>
      </c>
      <c r="J119" s="66">
        <v>0</v>
      </c>
      <c r="K119" s="66">
        <v>169.197</v>
      </c>
      <c r="L119" s="66">
        <v>0</v>
      </c>
      <c r="M119" s="66">
        <v>0</v>
      </c>
      <c r="N119" s="66">
        <v>36.58</v>
      </c>
      <c r="O119" s="66">
        <v>34.222999999999999</v>
      </c>
      <c r="P119" s="94">
        <v>43490.775509259256</v>
      </c>
      <c r="Q119" s="95">
        <f t="shared" si="16"/>
        <v>16.091590909090908</v>
      </c>
    </row>
    <row r="120" spans="1:17" ht="40.5" x14ac:dyDescent="0.25">
      <c r="A120" s="49">
        <f t="shared" si="17"/>
        <v>113</v>
      </c>
      <c r="B120" s="44">
        <f t="shared" si="18"/>
        <v>113</v>
      </c>
      <c r="C120" s="45">
        <v>1154</v>
      </c>
      <c r="D120" s="81" t="s">
        <v>879</v>
      </c>
      <c r="E120" s="37" t="s">
        <v>63</v>
      </c>
      <c r="F120" s="37" t="s">
        <v>190</v>
      </c>
      <c r="G120" s="36" t="s">
        <v>50</v>
      </c>
      <c r="H120" s="66">
        <v>48.715000000000003</v>
      </c>
      <c r="I120" s="66">
        <v>24.356999999999999</v>
      </c>
      <c r="J120" s="66">
        <v>0</v>
      </c>
      <c r="K120" s="66">
        <v>13.858000000000001</v>
      </c>
      <c r="L120" s="66">
        <v>0</v>
      </c>
      <c r="M120" s="66">
        <v>0</v>
      </c>
      <c r="N120" s="66">
        <v>10.5</v>
      </c>
      <c r="O120" s="66">
        <v>0</v>
      </c>
      <c r="P120" s="94">
        <v>43492.637604166666</v>
      </c>
      <c r="Q120" s="95">
        <f t="shared" si="16"/>
        <v>21.553936159293851</v>
      </c>
    </row>
    <row r="121" spans="1:17" ht="20.25" x14ac:dyDescent="0.25">
      <c r="A121" s="49">
        <f t="shared" si="17"/>
        <v>114</v>
      </c>
      <c r="B121" s="44">
        <f t="shared" si="18"/>
        <v>114</v>
      </c>
      <c r="C121" s="45">
        <v>1197</v>
      </c>
      <c r="D121" s="81" t="s">
        <v>880</v>
      </c>
      <c r="E121" s="37" t="s">
        <v>63</v>
      </c>
      <c r="F121" s="37" t="s">
        <v>881</v>
      </c>
      <c r="G121" s="36" t="s">
        <v>778</v>
      </c>
      <c r="H121" s="66">
        <v>397.03100000000001</v>
      </c>
      <c r="I121" s="66">
        <v>190</v>
      </c>
      <c r="J121" s="66">
        <v>0</v>
      </c>
      <c r="K121" s="66">
        <v>122.03100000000001</v>
      </c>
      <c r="L121" s="66">
        <v>0</v>
      </c>
      <c r="M121" s="66">
        <v>15</v>
      </c>
      <c r="N121" s="66">
        <v>70</v>
      </c>
      <c r="O121" s="66">
        <v>0</v>
      </c>
      <c r="P121" s="94">
        <v>43493.468969907408</v>
      </c>
      <c r="Q121" s="95">
        <f t="shared" si="16"/>
        <v>21.408907616785591</v>
      </c>
    </row>
    <row r="122" spans="1:17" ht="101.25" x14ac:dyDescent="0.25">
      <c r="A122" s="49">
        <f t="shared" si="17"/>
        <v>115</v>
      </c>
      <c r="B122" s="44">
        <f t="shared" si="18"/>
        <v>115</v>
      </c>
      <c r="C122" s="45">
        <v>1261</v>
      </c>
      <c r="D122" s="81" t="s">
        <v>1018</v>
      </c>
      <c r="E122" s="37" t="s">
        <v>63</v>
      </c>
      <c r="F122" s="37" t="s">
        <v>883</v>
      </c>
      <c r="G122" s="36" t="s">
        <v>778</v>
      </c>
      <c r="H122" s="66">
        <v>486.59</v>
      </c>
      <c r="I122" s="66">
        <v>200</v>
      </c>
      <c r="J122" s="66">
        <v>0</v>
      </c>
      <c r="K122" s="66">
        <v>0</v>
      </c>
      <c r="L122" s="66">
        <v>0</v>
      </c>
      <c r="M122" s="66">
        <v>286.58999999999997</v>
      </c>
      <c r="N122" s="66">
        <v>0</v>
      </c>
      <c r="O122" s="66">
        <v>0</v>
      </c>
      <c r="P122" s="94">
        <v>43493.628530092596</v>
      </c>
      <c r="Q122" s="95">
        <f t="shared" si="16"/>
        <v>58.897634558868859</v>
      </c>
    </row>
    <row r="123" spans="1:17" ht="40.5" x14ac:dyDescent="0.25">
      <c r="A123" s="49">
        <f t="shared" si="17"/>
        <v>116</v>
      </c>
      <c r="B123" s="44">
        <f t="shared" si="18"/>
        <v>116</v>
      </c>
      <c r="C123" s="45">
        <v>1291</v>
      </c>
      <c r="D123" s="81" t="s">
        <v>884</v>
      </c>
      <c r="E123" s="37" t="s">
        <v>63</v>
      </c>
      <c r="F123" s="37" t="s">
        <v>55</v>
      </c>
      <c r="G123" s="36" t="s">
        <v>788</v>
      </c>
      <c r="H123" s="66">
        <v>499.79899999999998</v>
      </c>
      <c r="I123" s="66">
        <v>199.79900000000001</v>
      </c>
      <c r="J123" s="66">
        <v>0</v>
      </c>
      <c r="K123" s="66">
        <v>209.5</v>
      </c>
      <c r="L123" s="66">
        <v>0</v>
      </c>
      <c r="M123" s="66">
        <v>0</v>
      </c>
      <c r="N123" s="66">
        <v>48.354999999999997</v>
      </c>
      <c r="O123" s="66">
        <v>42.145000000000003</v>
      </c>
      <c r="P123" s="94">
        <v>43493.667523148149</v>
      </c>
      <c r="Q123" s="95">
        <f t="shared" si="16"/>
        <v>18.107279126208738</v>
      </c>
    </row>
    <row r="124" spans="1:17" ht="40.5" x14ac:dyDescent="0.25">
      <c r="A124" s="49">
        <f t="shared" si="17"/>
        <v>117</v>
      </c>
      <c r="B124" s="44">
        <f t="shared" si="18"/>
        <v>117</v>
      </c>
      <c r="C124" s="45">
        <v>1502</v>
      </c>
      <c r="D124" s="81" t="s">
        <v>885</v>
      </c>
      <c r="E124" s="37" t="s">
        <v>63</v>
      </c>
      <c r="F124" s="37" t="s">
        <v>55</v>
      </c>
      <c r="G124" s="36" t="s">
        <v>788</v>
      </c>
      <c r="H124" s="66">
        <v>449.99900000000002</v>
      </c>
      <c r="I124" s="66">
        <v>200</v>
      </c>
      <c r="J124" s="66">
        <v>0</v>
      </c>
      <c r="K124" s="66">
        <v>177.626</v>
      </c>
      <c r="L124" s="66">
        <v>0</v>
      </c>
      <c r="M124" s="66">
        <v>0</v>
      </c>
      <c r="N124" s="66">
        <v>36.976999999999997</v>
      </c>
      <c r="O124" s="66">
        <v>35.396000000000001</v>
      </c>
      <c r="P124" s="94">
        <v>43494.493379629632</v>
      </c>
      <c r="Q124" s="95">
        <f t="shared" si="16"/>
        <v>16.082924628721393</v>
      </c>
    </row>
    <row r="125" spans="1:17" ht="60.75" x14ac:dyDescent="0.25">
      <c r="A125" s="49">
        <f t="shared" si="17"/>
        <v>118</v>
      </c>
      <c r="B125" s="44">
        <f t="shared" si="18"/>
        <v>118</v>
      </c>
      <c r="C125" s="45">
        <v>1608</v>
      </c>
      <c r="D125" s="81" t="s">
        <v>1019</v>
      </c>
      <c r="E125" s="37" t="s">
        <v>63</v>
      </c>
      <c r="F125" s="37" t="s">
        <v>1020</v>
      </c>
      <c r="G125" s="36" t="s">
        <v>788</v>
      </c>
      <c r="H125" s="66">
        <v>101.27</v>
      </c>
      <c r="I125" s="66">
        <v>50</v>
      </c>
      <c r="J125" s="66">
        <v>0</v>
      </c>
      <c r="K125" s="66">
        <v>33</v>
      </c>
      <c r="L125" s="66">
        <v>0</v>
      </c>
      <c r="M125" s="66">
        <v>0</v>
      </c>
      <c r="N125" s="66">
        <v>18.27</v>
      </c>
      <c r="O125" s="66">
        <v>0</v>
      </c>
      <c r="P125" s="94">
        <v>43494.64640046296</v>
      </c>
      <c r="Q125" s="95">
        <f t="shared" si="16"/>
        <v>18.040880813666437</v>
      </c>
    </row>
    <row r="126" spans="1:17" ht="40.5" x14ac:dyDescent="0.25">
      <c r="A126" s="49">
        <f t="shared" si="17"/>
        <v>119</v>
      </c>
      <c r="B126" s="44">
        <f t="shared" si="18"/>
        <v>119</v>
      </c>
      <c r="C126" s="45">
        <v>2403</v>
      </c>
      <c r="D126" s="81" t="s">
        <v>886</v>
      </c>
      <c r="E126" s="37" t="s">
        <v>63</v>
      </c>
      <c r="F126" s="37" t="s">
        <v>55</v>
      </c>
      <c r="G126" s="36" t="s">
        <v>788</v>
      </c>
      <c r="H126" s="66">
        <v>500</v>
      </c>
      <c r="I126" s="66">
        <v>200</v>
      </c>
      <c r="J126" s="66">
        <v>0</v>
      </c>
      <c r="K126" s="66">
        <v>220</v>
      </c>
      <c r="L126" s="66">
        <v>0</v>
      </c>
      <c r="M126" s="66">
        <v>80</v>
      </c>
      <c r="N126" s="66">
        <v>0</v>
      </c>
      <c r="O126" s="66">
        <v>0</v>
      </c>
      <c r="P126" s="94">
        <v>43496.481134259258</v>
      </c>
      <c r="Q126" s="95">
        <f t="shared" si="16"/>
        <v>16</v>
      </c>
    </row>
    <row r="127" spans="1:17" ht="60.75" x14ac:dyDescent="0.25">
      <c r="A127" s="49">
        <f t="shared" si="17"/>
        <v>120</v>
      </c>
      <c r="B127" s="44">
        <f t="shared" si="18"/>
        <v>120</v>
      </c>
      <c r="C127" s="45">
        <v>2416</v>
      </c>
      <c r="D127" s="81" t="s">
        <v>887</v>
      </c>
      <c r="E127" s="37" t="s">
        <v>63</v>
      </c>
      <c r="F127" s="37" t="s">
        <v>55</v>
      </c>
      <c r="G127" s="36" t="s">
        <v>788</v>
      </c>
      <c r="H127" s="66">
        <v>396.28899999999999</v>
      </c>
      <c r="I127" s="66">
        <v>198</v>
      </c>
      <c r="J127" s="66">
        <v>0</v>
      </c>
      <c r="K127" s="66">
        <v>128.28899999999999</v>
      </c>
      <c r="L127" s="66">
        <v>0</v>
      </c>
      <c r="M127" s="66">
        <v>70</v>
      </c>
      <c r="N127" s="66">
        <v>0</v>
      </c>
      <c r="O127" s="66">
        <v>0</v>
      </c>
      <c r="P127" s="94">
        <v>43496.491724537038</v>
      </c>
      <c r="Q127" s="95">
        <f t="shared" si="16"/>
        <v>17.663876615298431</v>
      </c>
    </row>
    <row r="128" spans="1:17" ht="40.5" x14ac:dyDescent="0.25">
      <c r="A128" s="49">
        <f t="shared" si="17"/>
        <v>121</v>
      </c>
      <c r="B128" s="44">
        <f t="shared" si="18"/>
        <v>121</v>
      </c>
      <c r="C128" s="45">
        <v>2423</v>
      </c>
      <c r="D128" s="81" t="s">
        <v>888</v>
      </c>
      <c r="E128" s="37" t="s">
        <v>63</v>
      </c>
      <c r="F128" s="37" t="s">
        <v>55</v>
      </c>
      <c r="G128" s="36" t="s">
        <v>788</v>
      </c>
      <c r="H128" s="66">
        <v>500</v>
      </c>
      <c r="I128" s="66">
        <v>200</v>
      </c>
      <c r="J128" s="66">
        <v>0</v>
      </c>
      <c r="K128" s="66">
        <v>220</v>
      </c>
      <c r="L128" s="66">
        <v>0</v>
      </c>
      <c r="M128" s="66">
        <v>80</v>
      </c>
      <c r="N128" s="66">
        <v>0</v>
      </c>
      <c r="O128" s="66">
        <v>0</v>
      </c>
      <c r="P128" s="94">
        <v>43496.49422453704</v>
      </c>
      <c r="Q128" s="95">
        <f t="shared" si="16"/>
        <v>16</v>
      </c>
    </row>
    <row r="129" spans="1:17" ht="40.5" x14ac:dyDescent="0.25">
      <c r="A129" s="49">
        <f t="shared" si="17"/>
        <v>122</v>
      </c>
      <c r="B129" s="44">
        <f t="shared" si="18"/>
        <v>122</v>
      </c>
      <c r="C129" s="45">
        <v>2431</v>
      </c>
      <c r="D129" s="81" t="s">
        <v>889</v>
      </c>
      <c r="E129" s="37" t="s">
        <v>63</v>
      </c>
      <c r="F129" s="37" t="s">
        <v>55</v>
      </c>
      <c r="G129" s="36" t="s">
        <v>788</v>
      </c>
      <c r="H129" s="66">
        <v>285.7</v>
      </c>
      <c r="I129" s="66">
        <v>140</v>
      </c>
      <c r="J129" s="66">
        <v>0</v>
      </c>
      <c r="K129" s="66">
        <v>99</v>
      </c>
      <c r="L129" s="66">
        <v>0</v>
      </c>
      <c r="M129" s="66">
        <v>46.7</v>
      </c>
      <c r="N129" s="66">
        <v>0</v>
      </c>
      <c r="O129" s="66">
        <v>0</v>
      </c>
      <c r="P129" s="94">
        <v>43496.502083333333</v>
      </c>
      <c r="Q129" s="95">
        <f t="shared" si="16"/>
        <v>16.345817290864545</v>
      </c>
    </row>
    <row r="130" spans="1:17" ht="40.5" x14ac:dyDescent="0.25">
      <c r="A130" s="49">
        <f t="shared" si="17"/>
        <v>123</v>
      </c>
      <c r="B130" s="44">
        <f t="shared" si="18"/>
        <v>123</v>
      </c>
      <c r="C130" s="45">
        <v>2446</v>
      </c>
      <c r="D130" s="81" t="s">
        <v>890</v>
      </c>
      <c r="E130" s="37" t="s">
        <v>63</v>
      </c>
      <c r="F130" s="37" t="s">
        <v>55</v>
      </c>
      <c r="G130" s="36" t="s">
        <v>788</v>
      </c>
      <c r="H130" s="66">
        <v>497.15</v>
      </c>
      <c r="I130" s="66">
        <v>200</v>
      </c>
      <c r="J130" s="66">
        <v>0</v>
      </c>
      <c r="K130" s="66">
        <v>222.279</v>
      </c>
      <c r="L130" s="66">
        <v>0</v>
      </c>
      <c r="M130" s="66">
        <v>0</v>
      </c>
      <c r="N130" s="66">
        <v>43.286000000000001</v>
      </c>
      <c r="O130" s="66">
        <v>31.585000000000001</v>
      </c>
      <c r="P130" s="94">
        <v>43496.517129629632</v>
      </c>
      <c r="Q130" s="95">
        <f t="shared" si="16"/>
        <v>15.060042240772406</v>
      </c>
    </row>
    <row r="131" spans="1:17" s="10" customFormat="1" ht="40.5" x14ac:dyDescent="0.25">
      <c r="A131" s="49">
        <f t="shared" si="17"/>
        <v>124</v>
      </c>
      <c r="B131" s="44">
        <f t="shared" si="18"/>
        <v>124</v>
      </c>
      <c r="C131" s="44">
        <v>2465</v>
      </c>
      <c r="D131" s="80" t="s">
        <v>971</v>
      </c>
      <c r="E131" s="36" t="s">
        <v>63</v>
      </c>
      <c r="F131" s="36" t="s">
        <v>55</v>
      </c>
      <c r="G131" s="36" t="s">
        <v>788</v>
      </c>
      <c r="H131" s="66">
        <v>500</v>
      </c>
      <c r="I131" s="66">
        <v>200</v>
      </c>
      <c r="J131" s="66">
        <v>0</v>
      </c>
      <c r="K131" s="66">
        <v>210</v>
      </c>
      <c r="L131" s="66">
        <v>0</v>
      </c>
      <c r="M131" s="66">
        <v>0</v>
      </c>
      <c r="N131" s="66">
        <v>45.177</v>
      </c>
      <c r="O131" s="66">
        <v>44.823</v>
      </c>
      <c r="P131" s="94">
        <v>43496.53292824074</v>
      </c>
      <c r="Q131" s="95">
        <f>(O131+N131+M131)*100/H131</f>
        <v>18</v>
      </c>
    </row>
    <row r="132" spans="1:17" ht="40.5" x14ac:dyDescent="0.25">
      <c r="A132" s="49">
        <f t="shared" si="17"/>
        <v>125</v>
      </c>
      <c r="B132" s="44">
        <f t="shared" si="18"/>
        <v>125</v>
      </c>
      <c r="C132" s="45">
        <v>2491</v>
      </c>
      <c r="D132" s="81" t="s">
        <v>891</v>
      </c>
      <c r="E132" s="37" t="s">
        <v>63</v>
      </c>
      <c r="F132" s="37" t="s">
        <v>892</v>
      </c>
      <c r="G132" s="36" t="s">
        <v>778</v>
      </c>
      <c r="H132" s="66">
        <v>268</v>
      </c>
      <c r="I132" s="66">
        <v>134</v>
      </c>
      <c r="J132" s="66">
        <v>0</v>
      </c>
      <c r="K132" s="66">
        <v>79.864000000000004</v>
      </c>
      <c r="L132" s="66">
        <v>0</v>
      </c>
      <c r="M132" s="66">
        <v>0</v>
      </c>
      <c r="N132" s="66">
        <v>54.136000000000003</v>
      </c>
      <c r="O132" s="66">
        <v>0</v>
      </c>
      <c r="P132" s="94">
        <v>43496.557476851849</v>
      </c>
      <c r="Q132" s="95">
        <f t="shared" si="16"/>
        <v>20.200000000000003</v>
      </c>
    </row>
    <row r="133" spans="1:17" ht="40.5" x14ac:dyDescent="0.25">
      <c r="A133" s="49">
        <f t="shared" si="17"/>
        <v>126</v>
      </c>
      <c r="B133" s="44">
        <f t="shared" si="18"/>
        <v>126</v>
      </c>
      <c r="C133" s="45">
        <v>2585</v>
      </c>
      <c r="D133" s="81" t="s">
        <v>893</v>
      </c>
      <c r="E133" s="37" t="s">
        <v>63</v>
      </c>
      <c r="F133" s="37" t="s">
        <v>894</v>
      </c>
      <c r="G133" s="36" t="s">
        <v>778</v>
      </c>
      <c r="H133" s="66">
        <v>299.98700000000002</v>
      </c>
      <c r="I133" s="66">
        <v>146</v>
      </c>
      <c r="J133" s="66">
        <v>0</v>
      </c>
      <c r="K133" s="66">
        <v>95.986999999999995</v>
      </c>
      <c r="L133" s="66">
        <v>0</v>
      </c>
      <c r="M133" s="66">
        <v>0</v>
      </c>
      <c r="N133" s="66">
        <v>58</v>
      </c>
      <c r="O133" s="66">
        <v>0</v>
      </c>
      <c r="P133" s="94">
        <v>43496.660104166665</v>
      </c>
      <c r="Q133" s="95">
        <f t="shared" si="16"/>
        <v>19.334171147416388</v>
      </c>
    </row>
    <row r="134" spans="1:17" ht="101.25" x14ac:dyDescent="0.25">
      <c r="A134" s="49">
        <f t="shared" si="17"/>
        <v>127</v>
      </c>
      <c r="B134" s="44">
        <f t="shared" si="18"/>
        <v>127</v>
      </c>
      <c r="C134" s="45">
        <v>2669</v>
      </c>
      <c r="D134" s="81" t="s">
        <v>1022</v>
      </c>
      <c r="E134" s="37" t="s">
        <v>63</v>
      </c>
      <c r="F134" s="37" t="s">
        <v>1021</v>
      </c>
      <c r="G134" s="36" t="s">
        <v>778</v>
      </c>
      <c r="H134" s="66">
        <v>498</v>
      </c>
      <c r="I134" s="66">
        <v>200</v>
      </c>
      <c r="J134" s="66">
        <v>0</v>
      </c>
      <c r="K134" s="66">
        <v>196</v>
      </c>
      <c r="L134" s="66">
        <v>0</v>
      </c>
      <c r="M134" s="66">
        <v>102</v>
      </c>
      <c r="N134" s="66">
        <v>0</v>
      </c>
      <c r="O134" s="66">
        <v>0</v>
      </c>
      <c r="P134" s="94">
        <v>43496.721666666665</v>
      </c>
      <c r="Q134" s="95">
        <f t="shared" si="16"/>
        <v>20.481927710843372</v>
      </c>
    </row>
    <row r="135" spans="1:17" ht="40.5" x14ac:dyDescent="0.25">
      <c r="A135" s="49">
        <f t="shared" si="17"/>
        <v>128</v>
      </c>
      <c r="B135" s="44">
        <f t="shared" si="18"/>
        <v>128</v>
      </c>
      <c r="C135" s="45">
        <v>3</v>
      </c>
      <c r="D135" s="81" t="s">
        <v>1023</v>
      </c>
      <c r="E135" s="37" t="s">
        <v>65</v>
      </c>
      <c r="F135" s="37" t="s">
        <v>54</v>
      </c>
      <c r="G135" s="36" t="s">
        <v>778</v>
      </c>
      <c r="H135" s="66">
        <v>186.458</v>
      </c>
      <c r="I135" s="66">
        <v>93.228999999999999</v>
      </c>
      <c r="J135" s="66">
        <v>0</v>
      </c>
      <c r="K135" s="66">
        <v>54.029000000000003</v>
      </c>
      <c r="L135" s="66">
        <v>0</v>
      </c>
      <c r="M135" s="66">
        <v>17.126999999999999</v>
      </c>
      <c r="N135" s="66">
        <v>12.75</v>
      </c>
      <c r="O135" s="66">
        <v>9.3230000000000004</v>
      </c>
      <c r="P135" s="94">
        <v>43453.704293981478</v>
      </c>
      <c r="Q135" s="95">
        <f t="shared" si="16"/>
        <v>21.023501271063726</v>
      </c>
    </row>
    <row r="136" spans="1:17" ht="40.5" x14ac:dyDescent="0.25">
      <c r="A136" s="49">
        <f t="shared" si="17"/>
        <v>129</v>
      </c>
      <c r="B136" s="44">
        <f t="shared" si="18"/>
        <v>129</v>
      </c>
      <c r="C136" s="45">
        <v>65</v>
      </c>
      <c r="D136" s="81" t="s">
        <v>895</v>
      </c>
      <c r="E136" s="37" t="s">
        <v>65</v>
      </c>
      <c r="F136" s="37" t="s">
        <v>896</v>
      </c>
      <c r="G136" s="36" t="s">
        <v>778</v>
      </c>
      <c r="H136" s="66">
        <v>419.23099999999999</v>
      </c>
      <c r="I136" s="66">
        <v>170.5</v>
      </c>
      <c r="J136" s="66">
        <v>0</v>
      </c>
      <c r="K136" s="66">
        <v>164.22300000000001</v>
      </c>
      <c r="L136" s="66">
        <v>0</v>
      </c>
      <c r="M136" s="66">
        <v>0</v>
      </c>
      <c r="N136" s="66">
        <v>64.531999999999996</v>
      </c>
      <c r="O136" s="66">
        <v>19.975999999999999</v>
      </c>
      <c r="P136" s="94">
        <v>43479.59784722222</v>
      </c>
      <c r="Q136" s="95">
        <f t="shared" si="16"/>
        <v>20.157860463563047</v>
      </c>
    </row>
    <row r="137" spans="1:17" ht="40.5" x14ac:dyDescent="0.25">
      <c r="A137" s="49">
        <f t="shared" ref="A137:A161" si="19">A136+1</f>
        <v>130</v>
      </c>
      <c r="B137" s="44">
        <f t="shared" ref="A137:B169" si="20">B136+1</f>
        <v>130</v>
      </c>
      <c r="C137" s="45">
        <v>119</v>
      </c>
      <c r="D137" s="81" t="s">
        <v>957</v>
      </c>
      <c r="E137" s="37" t="s">
        <v>65</v>
      </c>
      <c r="F137" s="37" t="s">
        <v>897</v>
      </c>
      <c r="G137" s="36" t="s">
        <v>50</v>
      </c>
      <c r="H137" s="66">
        <v>437.78100000000001</v>
      </c>
      <c r="I137" s="66">
        <v>197.00200000000001</v>
      </c>
      <c r="J137" s="66">
        <v>0</v>
      </c>
      <c r="K137" s="66">
        <v>151.03399999999999</v>
      </c>
      <c r="L137" s="66">
        <v>0</v>
      </c>
      <c r="M137" s="66">
        <v>9.4209999999999994</v>
      </c>
      <c r="N137" s="66">
        <v>60</v>
      </c>
      <c r="O137" s="66">
        <v>20.324000000000002</v>
      </c>
      <c r="P137" s="94">
        <v>43481.669189814813</v>
      </c>
      <c r="Q137" s="95">
        <f t="shared" ref="Q137:Q200" si="21">(O137+N137+M137)*100/H137</f>
        <v>20.499976015404961</v>
      </c>
    </row>
    <row r="138" spans="1:17" ht="40.5" x14ac:dyDescent="0.25">
      <c r="A138" s="49">
        <f t="shared" si="19"/>
        <v>131</v>
      </c>
      <c r="B138" s="44">
        <f t="shared" si="20"/>
        <v>131</v>
      </c>
      <c r="C138" s="45">
        <v>147</v>
      </c>
      <c r="D138" s="81" t="s">
        <v>898</v>
      </c>
      <c r="E138" s="37" t="s">
        <v>65</v>
      </c>
      <c r="F138" s="37" t="s">
        <v>899</v>
      </c>
      <c r="G138" s="36" t="s">
        <v>778</v>
      </c>
      <c r="H138" s="66">
        <v>231.74600000000001</v>
      </c>
      <c r="I138" s="66">
        <v>91.034000000000006</v>
      </c>
      <c r="J138" s="66">
        <v>0</v>
      </c>
      <c r="K138" s="66">
        <v>91.034000000000006</v>
      </c>
      <c r="L138" s="66">
        <v>0</v>
      </c>
      <c r="M138" s="66">
        <v>24.838999999999999</v>
      </c>
      <c r="N138" s="66">
        <v>0</v>
      </c>
      <c r="O138" s="66">
        <v>24.838999999999999</v>
      </c>
      <c r="P138" s="94">
        <v>43482.607442129629</v>
      </c>
      <c r="Q138" s="95">
        <f t="shared" si="21"/>
        <v>21.436400196767146</v>
      </c>
    </row>
    <row r="139" spans="1:17" ht="40.5" x14ac:dyDescent="0.25">
      <c r="A139" s="49">
        <f t="shared" si="19"/>
        <v>132</v>
      </c>
      <c r="B139" s="44">
        <f t="shared" si="20"/>
        <v>132</v>
      </c>
      <c r="C139" s="45">
        <v>186</v>
      </c>
      <c r="D139" s="81" t="s">
        <v>1024</v>
      </c>
      <c r="E139" s="37" t="s">
        <v>65</v>
      </c>
      <c r="F139" s="37" t="s">
        <v>54</v>
      </c>
      <c r="G139" s="36" t="s">
        <v>778</v>
      </c>
      <c r="H139" s="66">
        <v>191.166</v>
      </c>
      <c r="I139" s="66">
        <v>95.582999999999998</v>
      </c>
      <c r="J139" s="66">
        <v>0</v>
      </c>
      <c r="K139" s="66">
        <v>35.32</v>
      </c>
      <c r="L139" s="66">
        <v>0</v>
      </c>
      <c r="M139" s="66">
        <v>12</v>
      </c>
      <c r="N139" s="66">
        <v>48.262999999999998</v>
      </c>
      <c r="O139" s="66">
        <v>0</v>
      </c>
      <c r="P139" s="94">
        <v>43483.377534722225</v>
      </c>
      <c r="Q139" s="95">
        <f t="shared" si="21"/>
        <v>31.523911155749456</v>
      </c>
    </row>
    <row r="140" spans="1:17" ht="40.5" x14ac:dyDescent="0.25">
      <c r="A140" s="49">
        <f t="shared" si="19"/>
        <v>133</v>
      </c>
      <c r="B140" s="44">
        <f t="shared" si="20"/>
        <v>133</v>
      </c>
      <c r="C140" s="45">
        <v>1238</v>
      </c>
      <c r="D140" s="81" t="s">
        <v>900</v>
      </c>
      <c r="E140" s="37" t="s">
        <v>65</v>
      </c>
      <c r="F140" s="37" t="s">
        <v>901</v>
      </c>
      <c r="G140" s="36" t="s">
        <v>778</v>
      </c>
      <c r="H140" s="66">
        <v>458.947</v>
      </c>
      <c r="I140" s="66">
        <v>195</v>
      </c>
      <c r="J140" s="66">
        <v>0</v>
      </c>
      <c r="K140" s="66">
        <v>182.45099999999999</v>
      </c>
      <c r="L140" s="66">
        <v>0</v>
      </c>
      <c r="M140" s="66">
        <v>40</v>
      </c>
      <c r="N140" s="66">
        <v>20</v>
      </c>
      <c r="O140" s="66">
        <v>21.495999999999999</v>
      </c>
      <c r="P140" s="94">
        <v>43493.554143518515</v>
      </c>
      <c r="Q140" s="95">
        <f t="shared" si="21"/>
        <v>17.75717021791187</v>
      </c>
    </row>
    <row r="141" spans="1:17" ht="40.5" x14ac:dyDescent="0.25">
      <c r="A141" s="49">
        <f t="shared" si="19"/>
        <v>134</v>
      </c>
      <c r="B141" s="44">
        <f t="shared" ref="B141" si="22">B140+1</f>
        <v>134</v>
      </c>
      <c r="C141" s="45">
        <v>1248</v>
      </c>
      <c r="D141" s="81" t="s">
        <v>902</v>
      </c>
      <c r="E141" s="37" t="s">
        <v>65</v>
      </c>
      <c r="F141" s="37" t="s">
        <v>903</v>
      </c>
      <c r="G141" s="36" t="s">
        <v>778</v>
      </c>
      <c r="H141" s="66">
        <v>499.65199999999999</v>
      </c>
      <c r="I141" s="66">
        <v>200</v>
      </c>
      <c r="J141" s="66">
        <v>0</v>
      </c>
      <c r="K141" s="66">
        <v>194.72399999999999</v>
      </c>
      <c r="L141" s="66">
        <v>0</v>
      </c>
      <c r="M141" s="66">
        <v>44.837000000000003</v>
      </c>
      <c r="N141" s="66">
        <v>23.2</v>
      </c>
      <c r="O141" s="66">
        <v>36.890999999999998</v>
      </c>
      <c r="P141" s="94">
        <v>43493.598287037035</v>
      </c>
      <c r="Q141" s="95">
        <f t="shared" si="21"/>
        <v>21.000216150440707</v>
      </c>
    </row>
    <row r="142" spans="1:17" ht="40.5" x14ac:dyDescent="0.25">
      <c r="A142" s="49">
        <f t="shared" si="19"/>
        <v>135</v>
      </c>
      <c r="B142" s="44">
        <f t="shared" ref="B142:B169" si="23">B141+1</f>
        <v>135</v>
      </c>
      <c r="C142" s="45">
        <v>1288</v>
      </c>
      <c r="D142" s="81" t="s">
        <v>904</v>
      </c>
      <c r="E142" s="37" t="s">
        <v>65</v>
      </c>
      <c r="F142" s="37" t="s">
        <v>905</v>
      </c>
      <c r="G142" s="36" t="s">
        <v>778</v>
      </c>
      <c r="H142" s="66">
        <v>499.90600000000001</v>
      </c>
      <c r="I142" s="66">
        <v>200</v>
      </c>
      <c r="J142" s="66">
        <v>0</v>
      </c>
      <c r="K142" s="66">
        <v>223.821</v>
      </c>
      <c r="L142" s="66">
        <v>0</v>
      </c>
      <c r="M142" s="66">
        <v>38.326999999999998</v>
      </c>
      <c r="N142" s="66">
        <v>0</v>
      </c>
      <c r="O142" s="66">
        <v>37.758000000000003</v>
      </c>
      <c r="P142" s="94">
        <v>43493.656307870369</v>
      </c>
      <c r="Q142" s="95">
        <f t="shared" si="21"/>
        <v>15.21986133393078</v>
      </c>
    </row>
    <row r="143" spans="1:17" ht="40.5" x14ac:dyDescent="0.25">
      <c r="A143" s="49">
        <f t="shared" si="19"/>
        <v>136</v>
      </c>
      <c r="B143" s="44">
        <f t="shared" si="23"/>
        <v>136</v>
      </c>
      <c r="C143" s="45">
        <v>1342</v>
      </c>
      <c r="D143" s="81" t="s">
        <v>906</v>
      </c>
      <c r="E143" s="37" t="s">
        <v>65</v>
      </c>
      <c r="F143" s="37" t="s">
        <v>907</v>
      </c>
      <c r="G143" s="36" t="s">
        <v>778</v>
      </c>
      <c r="H143" s="66">
        <v>199.64</v>
      </c>
      <c r="I143" s="66">
        <v>99.82</v>
      </c>
      <c r="J143" s="66">
        <v>0</v>
      </c>
      <c r="K143" s="66">
        <v>71.819999999999993</v>
      </c>
      <c r="L143" s="66">
        <v>0</v>
      </c>
      <c r="M143" s="66">
        <v>20</v>
      </c>
      <c r="N143" s="66">
        <v>8</v>
      </c>
      <c r="O143" s="66">
        <v>0</v>
      </c>
      <c r="P143" s="94">
        <v>43493.735578703701</v>
      </c>
      <c r="Q143" s="95">
        <f t="shared" si="21"/>
        <v>14.025245441795233</v>
      </c>
    </row>
    <row r="144" spans="1:17" ht="75" x14ac:dyDescent="0.25">
      <c r="A144" s="49">
        <f t="shared" si="19"/>
        <v>137</v>
      </c>
      <c r="B144" s="44">
        <f t="shared" si="23"/>
        <v>137</v>
      </c>
      <c r="C144" s="45">
        <v>1367</v>
      </c>
      <c r="D144" s="81" t="s">
        <v>944</v>
      </c>
      <c r="E144" s="37" t="s">
        <v>65</v>
      </c>
      <c r="F144" s="37" t="s">
        <v>1025</v>
      </c>
      <c r="G144" s="36" t="s">
        <v>778</v>
      </c>
      <c r="H144" s="66">
        <v>230</v>
      </c>
      <c r="I144" s="66">
        <v>115</v>
      </c>
      <c r="J144" s="66">
        <v>0</v>
      </c>
      <c r="K144" s="66">
        <v>69</v>
      </c>
      <c r="L144" s="66">
        <v>0</v>
      </c>
      <c r="M144" s="66">
        <v>46</v>
      </c>
      <c r="N144" s="66">
        <v>0</v>
      </c>
      <c r="O144" s="66">
        <v>0</v>
      </c>
      <c r="P144" s="94">
        <v>43493.761990740742</v>
      </c>
      <c r="Q144" s="95">
        <f t="shared" si="21"/>
        <v>20</v>
      </c>
    </row>
    <row r="145" spans="1:17" ht="40.5" x14ac:dyDescent="0.25">
      <c r="A145" s="49">
        <f t="shared" si="19"/>
        <v>138</v>
      </c>
      <c r="B145" s="44">
        <f t="shared" si="23"/>
        <v>138</v>
      </c>
      <c r="C145" s="45">
        <v>1380</v>
      </c>
      <c r="D145" s="81" t="s">
        <v>908</v>
      </c>
      <c r="E145" s="37" t="s">
        <v>65</v>
      </c>
      <c r="F145" s="37" t="s">
        <v>909</v>
      </c>
      <c r="G145" s="36" t="s">
        <v>778</v>
      </c>
      <c r="H145" s="66">
        <v>218.35400000000001</v>
      </c>
      <c r="I145" s="66">
        <v>109</v>
      </c>
      <c r="J145" s="66">
        <v>0</v>
      </c>
      <c r="K145" s="66">
        <v>64.915000000000006</v>
      </c>
      <c r="L145" s="66">
        <v>0</v>
      </c>
      <c r="M145" s="66">
        <v>23</v>
      </c>
      <c r="N145" s="66">
        <v>0</v>
      </c>
      <c r="O145" s="66">
        <v>21.439</v>
      </c>
      <c r="P145" s="94">
        <v>43493.777627314812</v>
      </c>
      <c r="Q145" s="95">
        <f t="shared" si="21"/>
        <v>20.351814026763876</v>
      </c>
    </row>
    <row r="146" spans="1:17" ht="40.5" x14ac:dyDescent="0.25">
      <c r="A146" s="49">
        <f t="shared" si="19"/>
        <v>139</v>
      </c>
      <c r="B146" s="44">
        <f t="shared" si="23"/>
        <v>139</v>
      </c>
      <c r="C146" s="45">
        <v>1381</v>
      </c>
      <c r="D146" s="81" t="s">
        <v>910</v>
      </c>
      <c r="E146" s="37" t="s">
        <v>65</v>
      </c>
      <c r="F146" s="37" t="s">
        <v>911</v>
      </c>
      <c r="G146" s="36" t="s">
        <v>778</v>
      </c>
      <c r="H146" s="66">
        <v>473.5</v>
      </c>
      <c r="I146" s="66">
        <v>200</v>
      </c>
      <c r="J146" s="66">
        <v>0</v>
      </c>
      <c r="K146" s="66">
        <v>183.5</v>
      </c>
      <c r="L146" s="66">
        <v>0</v>
      </c>
      <c r="M146" s="66">
        <v>45</v>
      </c>
      <c r="N146" s="66">
        <v>0</v>
      </c>
      <c r="O146" s="66">
        <v>45</v>
      </c>
      <c r="P146" s="94">
        <v>43493.778622685182</v>
      </c>
      <c r="Q146" s="95">
        <f t="shared" si="21"/>
        <v>19.00739176346357</v>
      </c>
    </row>
    <row r="147" spans="1:17" ht="40.5" x14ac:dyDescent="0.25">
      <c r="A147" s="49">
        <f t="shared" si="19"/>
        <v>140</v>
      </c>
      <c r="B147" s="44">
        <f t="shared" si="23"/>
        <v>140</v>
      </c>
      <c r="C147" s="45">
        <v>1452</v>
      </c>
      <c r="D147" s="81" t="s">
        <v>945</v>
      </c>
      <c r="E147" s="37" t="s">
        <v>65</v>
      </c>
      <c r="F147" s="37" t="s">
        <v>912</v>
      </c>
      <c r="G147" s="36" t="s">
        <v>778</v>
      </c>
      <c r="H147" s="66">
        <v>210</v>
      </c>
      <c r="I147" s="66">
        <v>83.959000000000003</v>
      </c>
      <c r="J147" s="66">
        <v>0</v>
      </c>
      <c r="K147" s="66">
        <v>83.959000000000003</v>
      </c>
      <c r="L147" s="66">
        <v>0</v>
      </c>
      <c r="M147" s="66">
        <v>10.055</v>
      </c>
      <c r="N147" s="66">
        <v>24</v>
      </c>
      <c r="O147" s="66">
        <v>8.0269999999999992</v>
      </c>
      <c r="P147" s="94">
        <v>43494.422534722224</v>
      </c>
      <c r="Q147" s="95">
        <f t="shared" si="21"/>
        <v>20.039047619047619</v>
      </c>
    </row>
    <row r="148" spans="1:17" ht="40.5" x14ac:dyDescent="0.25">
      <c r="A148" s="49">
        <f t="shared" si="19"/>
        <v>141</v>
      </c>
      <c r="B148" s="44">
        <f t="shared" si="23"/>
        <v>141</v>
      </c>
      <c r="C148" s="45">
        <v>1512</v>
      </c>
      <c r="D148" s="81" t="s">
        <v>913</v>
      </c>
      <c r="E148" s="37" t="s">
        <v>65</v>
      </c>
      <c r="F148" s="37" t="s">
        <v>914</v>
      </c>
      <c r="G148" s="36" t="s">
        <v>778</v>
      </c>
      <c r="H148" s="66">
        <v>499.5</v>
      </c>
      <c r="I148" s="66">
        <v>200</v>
      </c>
      <c r="J148" s="66">
        <v>0</v>
      </c>
      <c r="K148" s="66">
        <v>209.572</v>
      </c>
      <c r="L148" s="66">
        <v>0</v>
      </c>
      <c r="M148" s="66">
        <v>32.950000000000003</v>
      </c>
      <c r="N148" s="66">
        <v>20</v>
      </c>
      <c r="O148" s="66">
        <v>36.978000000000002</v>
      </c>
      <c r="P148" s="94">
        <v>43494.503252314818</v>
      </c>
      <c r="Q148" s="95">
        <f t="shared" si="21"/>
        <v>18.003603603603601</v>
      </c>
    </row>
    <row r="149" spans="1:17" ht="40.5" x14ac:dyDescent="0.25">
      <c r="A149" s="49">
        <f t="shared" si="19"/>
        <v>142</v>
      </c>
      <c r="B149" s="44">
        <f t="shared" si="23"/>
        <v>142</v>
      </c>
      <c r="C149" s="45">
        <v>1585</v>
      </c>
      <c r="D149" s="81" t="s">
        <v>915</v>
      </c>
      <c r="E149" s="37" t="s">
        <v>65</v>
      </c>
      <c r="F149" s="37" t="s">
        <v>916</v>
      </c>
      <c r="G149" s="36" t="s">
        <v>778</v>
      </c>
      <c r="H149" s="66">
        <v>415.58300000000003</v>
      </c>
      <c r="I149" s="66">
        <v>200</v>
      </c>
      <c r="J149" s="66">
        <v>0</v>
      </c>
      <c r="K149" s="66">
        <v>133.65100000000001</v>
      </c>
      <c r="L149" s="66">
        <v>0</v>
      </c>
      <c r="M149" s="66">
        <v>42</v>
      </c>
      <c r="N149" s="66">
        <v>25.190999999999999</v>
      </c>
      <c r="O149" s="66">
        <v>14.741</v>
      </c>
      <c r="P149" s="94">
        <v>43494.621030092596</v>
      </c>
      <c r="Q149" s="95">
        <f t="shared" si="21"/>
        <v>19.714954654064289</v>
      </c>
    </row>
    <row r="150" spans="1:17" ht="75" x14ac:dyDescent="0.25">
      <c r="A150" s="49">
        <f t="shared" si="19"/>
        <v>143</v>
      </c>
      <c r="B150" s="44">
        <f t="shared" si="23"/>
        <v>143</v>
      </c>
      <c r="C150" s="45">
        <v>1610</v>
      </c>
      <c r="D150" s="81" t="s">
        <v>958</v>
      </c>
      <c r="E150" s="37" t="s">
        <v>65</v>
      </c>
      <c r="F150" s="37" t="s">
        <v>1025</v>
      </c>
      <c r="G150" s="36" t="s">
        <v>778</v>
      </c>
      <c r="H150" s="66">
        <v>45</v>
      </c>
      <c r="I150" s="66">
        <v>22.5</v>
      </c>
      <c r="J150" s="66">
        <v>0</v>
      </c>
      <c r="K150" s="66">
        <v>13.5</v>
      </c>
      <c r="L150" s="66">
        <v>0</v>
      </c>
      <c r="M150" s="66">
        <v>9</v>
      </c>
      <c r="N150" s="66">
        <v>0</v>
      </c>
      <c r="O150" s="66">
        <v>0</v>
      </c>
      <c r="P150" s="94">
        <v>43494.648252314815</v>
      </c>
      <c r="Q150" s="95">
        <f t="shared" si="21"/>
        <v>20</v>
      </c>
    </row>
    <row r="151" spans="1:17" ht="37.5" x14ac:dyDescent="0.25">
      <c r="A151" s="49">
        <f t="shared" si="19"/>
        <v>144</v>
      </c>
      <c r="B151" s="44">
        <f t="shared" si="23"/>
        <v>144</v>
      </c>
      <c r="C151" s="45">
        <v>1969</v>
      </c>
      <c r="D151" s="81" t="s">
        <v>917</v>
      </c>
      <c r="E151" s="37" t="s">
        <v>65</v>
      </c>
      <c r="F151" s="37" t="s">
        <v>912</v>
      </c>
      <c r="G151" s="36" t="s">
        <v>778</v>
      </c>
      <c r="H151" s="66">
        <v>33</v>
      </c>
      <c r="I151" s="66">
        <v>13.2</v>
      </c>
      <c r="J151" s="66">
        <v>0</v>
      </c>
      <c r="K151" s="66">
        <v>13.2</v>
      </c>
      <c r="L151" s="66">
        <v>0</v>
      </c>
      <c r="M151" s="66">
        <v>0</v>
      </c>
      <c r="N151" s="66">
        <v>6.6</v>
      </c>
      <c r="O151" s="66">
        <v>0</v>
      </c>
      <c r="P151" s="94">
        <v>43495.561111111114</v>
      </c>
      <c r="Q151" s="95">
        <f t="shared" si="21"/>
        <v>20</v>
      </c>
    </row>
    <row r="152" spans="1:17" ht="93.75" x14ac:dyDescent="0.25">
      <c r="A152" s="49">
        <f t="shared" si="19"/>
        <v>145</v>
      </c>
      <c r="B152" s="44">
        <f t="shared" si="23"/>
        <v>145</v>
      </c>
      <c r="C152" s="45">
        <v>2044</v>
      </c>
      <c r="D152" s="81" t="s">
        <v>918</v>
      </c>
      <c r="E152" s="37" t="s">
        <v>65</v>
      </c>
      <c r="F152" s="37" t="s">
        <v>919</v>
      </c>
      <c r="G152" s="36" t="s">
        <v>778</v>
      </c>
      <c r="H152" s="66">
        <v>289.98200000000003</v>
      </c>
      <c r="I152" s="66">
        <v>144</v>
      </c>
      <c r="J152" s="66">
        <v>0</v>
      </c>
      <c r="K152" s="66">
        <v>102.19199999999999</v>
      </c>
      <c r="L152" s="66">
        <v>0</v>
      </c>
      <c r="M152" s="66">
        <v>29</v>
      </c>
      <c r="N152" s="66">
        <v>3.3559999999999999</v>
      </c>
      <c r="O152" s="66">
        <v>11.433999999999999</v>
      </c>
      <c r="P152" s="94">
        <v>43495.629618055558</v>
      </c>
      <c r="Q152" s="95">
        <f t="shared" si="21"/>
        <v>15.100937299556524</v>
      </c>
    </row>
    <row r="153" spans="1:17" ht="40.5" x14ac:dyDescent="0.25">
      <c r="A153" s="49">
        <f t="shared" si="19"/>
        <v>146</v>
      </c>
      <c r="B153" s="44">
        <f t="shared" si="23"/>
        <v>146</v>
      </c>
      <c r="C153" s="45">
        <v>2069</v>
      </c>
      <c r="D153" s="81" t="s">
        <v>920</v>
      </c>
      <c r="E153" s="37" t="s">
        <v>65</v>
      </c>
      <c r="F153" s="37" t="s">
        <v>921</v>
      </c>
      <c r="G153" s="36" t="s">
        <v>778</v>
      </c>
      <c r="H153" s="66">
        <v>289.16000000000003</v>
      </c>
      <c r="I153" s="66">
        <v>144.58000000000001</v>
      </c>
      <c r="J153" s="66">
        <v>0</v>
      </c>
      <c r="K153" s="66">
        <v>83.135999999999996</v>
      </c>
      <c r="L153" s="66">
        <v>0</v>
      </c>
      <c r="M153" s="66">
        <v>39</v>
      </c>
      <c r="N153" s="66">
        <v>22.443999999999999</v>
      </c>
      <c r="O153" s="66">
        <v>0</v>
      </c>
      <c r="P153" s="94">
        <v>43495.656400462962</v>
      </c>
      <c r="Q153" s="95">
        <f t="shared" si="21"/>
        <v>21.249135426753355</v>
      </c>
    </row>
    <row r="154" spans="1:17" ht="60.75" x14ac:dyDescent="0.25">
      <c r="A154" s="49">
        <f t="shared" si="19"/>
        <v>147</v>
      </c>
      <c r="B154" s="44">
        <f t="shared" si="23"/>
        <v>147</v>
      </c>
      <c r="C154" s="45">
        <v>2073</v>
      </c>
      <c r="D154" s="81" t="s">
        <v>922</v>
      </c>
      <c r="E154" s="37" t="s">
        <v>65</v>
      </c>
      <c r="F154" s="37" t="s">
        <v>923</v>
      </c>
      <c r="G154" s="36" t="s">
        <v>778</v>
      </c>
      <c r="H154" s="66">
        <v>250</v>
      </c>
      <c r="I154" s="66">
        <v>125</v>
      </c>
      <c r="J154" s="66">
        <v>0</v>
      </c>
      <c r="K154" s="66">
        <v>78.52</v>
      </c>
      <c r="L154" s="66">
        <v>0</v>
      </c>
      <c r="M154" s="66">
        <v>35</v>
      </c>
      <c r="N154" s="66">
        <v>11.48</v>
      </c>
      <c r="O154" s="66">
        <v>0</v>
      </c>
      <c r="P154" s="94">
        <v>43495.660821759258</v>
      </c>
      <c r="Q154" s="95">
        <f t="shared" si="21"/>
        <v>18.591999999999999</v>
      </c>
    </row>
    <row r="155" spans="1:17" ht="40.5" x14ac:dyDescent="0.25">
      <c r="A155" s="49">
        <f t="shared" si="19"/>
        <v>148</v>
      </c>
      <c r="B155" s="44">
        <f t="shared" si="23"/>
        <v>148</v>
      </c>
      <c r="C155" s="45">
        <v>2078</v>
      </c>
      <c r="D155" s="81" t="s">
        <v>924</v>
      </c>
      <c r="E155" s="37" t="s">
        <v>65</v>
      </c>
      <c r="F155" s="37" t="s">
        <v>925</v>
      </c>
      <c r="G155" s="36" t="s">
        <v>778</v>
      </c>
      <c r="H155" s="66">
        <v>299.99400000000003</v>
      </c>
      <c r="I155" s="66">
        <v>149.99700000000001</v>
      </c>
      <c r="J155" s="66">
        <v>0</v>
      </c>
      <c r="K155" s="66">
        <v>98.997</v>
      </c>
      <c r="L155" s="66">
        <v>0</v>
      </c>
      <c r="M155" s="66">
        <v>40</v>
      </c>
      <c r="N155" s="66">
        <v>11</v>
      </c>
      <c r="O155" s="66">
        <v>0</v>
      </c>
      <c r="P155" s="94">
        <v>43495.664467592593</v>
      </c>
      <c r="Q155" s="95">
        <f t="shared" si="21"/>
        <v>17.000340006800133</v>
      </c>
    </row>
    <row r="156" spans="1:17" ht="40.5" x14ac:dyDescent="0.25">
      <c r="A156" s="49">
        <f t="shared" si="19"/>
        <v>149</v>
      </c>
      <c r="B156" s="44">
        <f t="shared" si="23"/>
        <v>149</v>
      </c>
      <c r="C156" s="45">
        <v>2088</v>
      </c>
      <c r="D156" s="81" t="s">
        <v>926</v>
      </c>
      <c r="E156" s="37" t="s">
        <v>65</v>
      </c>
      <c r="F156" s="37" t="s">
        <v>927</v>
      </c>
      <c r="G156" s="36" t="s">
        <v>778</v>
      </c>
      <c r="H156" s="66">
        <v>300</v>
      </c>
      <c r="I156" s="66">
        <v>150</v>
      </c>
      <c r="J156" s="66">
        <v>0</v>
      </c>
      <c r="K156" s="66">
        <v>105</v>
      </c>
      <c r="L156" s="66">
        <v>0</v>
      </c>
      <c r="M156" s="66">
        <v>40</v>
      </c>
      <c r="N156" s="66">
        <v>5</v>
      </c>
      <c r="O156" s="66">
        <v>0</v>
      </c>
      <c r="P156" s="94">
        <v>43495.670740740738</v>
      </c>
      <c r="Q156" s="95">
        <f t="shared" si="21"/>
        <v>15</v>
      </c>
    </row>
    <row r="157" spans="1:17" ht="60.75" x14ac:dyDescent="0.25">
      <c r="A157" s="49">
        <f t="shared" si="19"/>
        <v>150</v>
      </c>
      <c r="B157" s="44">
        <f t="shared" si="23"/>
        <v>150</v>
      </c>
      <c r="C157" s="45">
        <v>2287</v>
      </c>
      <c r="D157" s="81" t="s">
        <v>959</v>
      </c>
      <c r="E157" s="37" t="s">
        <v>65</v>
      </c>
      <c r="F157" s="37" t="s">
        <v>928</v>
      </c>
      <c r="G157" s="36" t="s">
        <v>778</v>
      </c>
      <c r="H157" s="66">
        <v>434.86799999999999</v>
      </c>
      <c r="I157" s="66">
        <v>200</v>
      </c>
      <c r="J157" s="66">
        <v>0</v>
      </c>
      <c r="K157" s="66">
        <v>143.49</v>
      </c>
      <c r="L157" s="66">
        <v>0</v>
      </c>
      <c r="M157" s="66">
        <v>74.863</v>
      </c>
      <c r="N157" s="66">
        <v>0</v>
      </c>
      <c r="O157" s="66">
        <v>16.515000000000001</v>
      </c>
      <c r="P157" s="94">
        <v>43495.876388888886</v>
      </c>
      <c r="Q157" s="95">
        <f t="shared" si="21"/>
        <v>21.012813083510398</v>
      </c>
    </row>
    <row r="158" spans="1:17" ht="40.5" x14ac:dyDescent="0.25">
      <c r="A158" s="49">
        <f t="shared" si="19"/>
        <v>151</v>
      </c>
      <c r="B158" s="44">
        <f t="shared" si="23"/>
        <v>151</v>
      </c>
      <c r="C158" s="45">
        <v>2410</v>
      </c>
      <c r="D158" s="81" t="s">
        <v>929</v>
      </c>
      <c r="E158" s="37" t="s">
        <v>65</v>
      </c>
      <c r="F158" s="37" t="s">
        <v>55</v>
      </c>
      <c r="G158" s="36" t="s">
        <v>788</v>
      </c>
      <c r="H158" s="66">
        <v>299.74200000000002</v>
      </c>
      <c r="I158" s="66">
        <v>140</v>
      </c>
      <c r="J158" s="66">
        <v>0</v>
      </c>
      <c r="K158" s="66">
        <v>104</v>
      </c>
      <c r="L158" s="66">
        <v>0</v>
      </c>
      <c r="M158" s="66">
        <v>30</v>
      </c>
      <c r="N158" s="66">
        <v>25.742000000000001</v>
      </c>
      <c r="O158" s="66">
        <v>0</v>
      </c>
      <c r="P158" s="94">
        <v>43496.487025462964</v>
      </c>
      <c r="Q158" s="95">
        <f t="shared" si="21"/>
        <v>18.596659794089586</v>
      </c>
    </row>
    <row r="159" spans="1:17" ht="40.5" x14ac:dyDescent="0.25">
      <c r="A159" s="49">
        <f t="shared" si="19"/>
        <v>152</v>
      </c>
      <c r="B159" s="44">
        <f t="shared" si="23"/>
        <v>152</v>
      </c>
      <c r="C159" s="45">
        <v>2445</v>
      </c>
      <c r="D159" s="81" t="s">
        <v>930</v>
      </c>
      <c r="E159" s="37" t="s">
        <v>65</v>
      </c>
      <c r="F159" s="37" t="s">
        <v>931</v>
      </c>
      <c r="G159" s="36" t="s">
        <v>778</v>
      </c>
      <c r="H159" s="66">
        <v>300</v>
      </c>
      <c r="I159" s="66">
        <v>150</v>
      </c>
      <c r="J159" s="66">
        <v>0</v>
      </c>
      <c r="K159" s="66">
        <v>105</v>
      </c>
      <c r="L159" s="66">
        <v>0</v>
      </c>
      <c r="M159" s="66">
        <v>30</v>
      </c>
      <c r="N159" s="66">
        <v>15</v>
      </c>
      <c r="O159" s="66">
        <v>0</v>
      </c>
      <c r="P159" s="94">
        <v>43496.513888888891</v>
      </c>
      <c r="Q159" s="95">
        <f t="shared" si="21"/>
        <v>15</v>
      </c>
    </row>
    <row r="160" spans="1:17" ht="40.5" x14ac:dyDescent="0.25">
      <c r="A160" s="49">
        <f t="shared" si="19"/>
        <v>153</v>
      </c>
      <c r="B160" s="44">
        <f t="shared" si="23"/>
        <v>153</v>
      </c>
      <c r="C160" s="45">
        <v>2463</v>
      </c>
      <c r="D160" s="81" t="s">
        <v>932</v>
      </c>
      <c r="E160" s="37" t="s">
        <v>65</v>
      </c>
      <c r="F160" s="37" t="s">
        <v>1026</v>
      </c>
      <c r="G160" s="36" t="s">
        <v>778</v>
      </c>
      <c r="H160" s="66">
        <v>300</v>
      </c>
      <c r="I160" s="66">
        <v>150</v>
      </c>
      <c r="J160" s="66">
        <v>0</v>
      </c>
      <c r="K160" s="66">
        <v>109</v>
      </c>
      <c r="L160" s="66">
        <v>0</v>
      </c>
      <c r="M160" s="66">
        <v>35</v>
      </c>
      <c r="N160" s="66">
        <v>6</v>
      </c>
      <c r="O160" s="66">
        <v>0</v>
      </c>
      <c r="P160" s="94">
        <v>43496.529907407406</v>
      </c>
      <c r="Q160" s="95">
        <f t="shared" si="21"/>
        <v>13.666666666666666</v>
      </c>
    </row>
    <row r="161" spans="1:17" ht="40.5" x14ac:dyDescent="0.25">
      <c r="A161" s="49">
        <f t="shared" si="19"/>
        <v>154</v>
      </c>
      <c r="B161" s="44">
        <f t="shared" si="23"/>
        <v>154</v>
      </c>
      <c r="C161" s="45">
        <v>2464</v>
      </c>
      <c r="D161" s="81" t="s">
        <v>933</v>
      </c>
      <c r="E161" s="37" t="s">
        <v>65</v>
      </c>
      <c r="F161" s="37" t="s">
        <v>1027</v>
      </c>
      <c r="G161" s="36" t="s">
        <v>778</v>
      </c>
      <c r="H161" s="66">
        <v>341.21600000000001</v>
      </c>
      <c r="I161" s="66">
        <v>154.316</v>
      </c>
      <c r="J161" s="66">
        <v>0</v>
      </c>
      <c r="K161" s="66">
        <v>108.4</v>
      </c>
      <c r="L161" s="66">
        <v>0</v>
      </c>
      <c r="M161" s="66">
        <v>23.481999999999999</v>
      </c>
      <c r="N161" s="66">
        <v>20</v>
      </c>
      <c r="O161" s="66">
        <v>35.018000000000001</v>
      </c>
      <c r="P161" s="94">
        <v>43496.532673611109</v>
      </c>
      <c r="Q161" s="95">
        <f t="shared" si="21"/>
        <v>23.005955172090406</v>
      </c>
    </row>
    <row r="162" spans="1:17" ht="40.5" x14ac:dyDescent="0.25">
      <c r="A162" s="49">
        <f t="shared" si="20"/>
        <v>155</v>
      </c>
      <c r="B162" s="44">
        <f t="shared" si="23"/>
        <v>155</v>
      </c>
      <c r="C162" s="45">
        <v>2502</v>
      </c>
      <c r="D162" s="81" t="s">
        <v>934</v>
      </c>
      <c r="E162" s="37" t="s">
        <v>65</v>
      </c>
      <c r="F162" s="37" t="s">
        <v>1028</v>
      </c>
      <c r="G162" s="36" t="s">
        <v>778</v>
      </c>
      <c r="H162" s="66">
        <v>350</v>
      </c>
      <c r="I162" s="66">
        <v>140</v>
      </c>
      <c r="J162" s="66">
        <v>0</v>
      </c>
      <c r="K162" s="66">
        <v>140</v>
      </c>
      <c r="L162" s="66">
        <v>0</v>
      </c>
      <c r="M162" s="66">
        <v>35</v>
      </c>
      <c r="N162" s="66">
        <v>0</v>
      </c>
      <c r="O162" s="66">
        <v>35</v>
      </c>
      <c r="P162" s="94">
        <v>43496.56621527778</v>
      </c>
      <c r="Q162" s="95">
        <f t="shared" si="21"/>
        <v>20</v>
      </c>
    </row>
    <row r="163" spans="1:17" ht="40.5" x14ac:dyDescent="0.25">
      <c r="A163" s="49">
        <f t="shared" si="20"/>
        <v>156</v>
      </c>
      <c r="B163" s="44">
        <f t="shared" si="23"/>
        <v>156</v>
      </c>
      <c r="C163" s="45">
        <v>2514</v>
      </c>
      <c r="D163" s="81" t="s">
        <v>935</v>
      </c>
      <c r="E163" s="37" t="s">
        <v>65</v>
      </c>
      <c r="F163" s="37" t="s">
        <v>1027</v>
      </c>
      <c r="G163" s="36" t="s">
        <v>778</v>
      </c>
      <c r="H163" s="66">
        <v>491.54899999999998</v>
      </c>
      <c r="I163" s="66">
        <v>199.9</v>
      </c>
      <c r="J163" s="66">
        <v>0</v>
      </c>
      <c r="K163" s="66">
        <v>188.42400000000001</v>
      </c>
      <c r="L163" s="66">
        <v>0</v>
      </c>
      <c r="M163" s="66">
        <v>103.22499999999999</v>
      </c>
      <c r="N163" s="66">
        <v>0</v>
      </c>
      <c r="O163" s="66">
        <v>0</v>
      </c>
      <c r="P163" s="94">
        <v>43496.585162037038</v>
      </c>
      <c r="Q163" s="95">
        <f t="shared" si="21"/>
        <v>20.999941002829832</v>
      </c>
    </row>
    <row r="164" spans="1:17" ht="40.5" x14ac:dyDescent="0.25">
      <c r="A164" s="49">
        <f t="shared" si="20"/>
        <v>157</v>
      </c>
      <c r="B164" s="44">
        <f t="shared" si="23"/>
        <v>157</v>
      </c>
      <c r="C164" s="45">
        <v>2587</v>
      </c>
      <c r="D164" s="81" t="s">
        <v>936</v>
      </c>
      <c r="E164" s="37" t="s">
        <v>65</v>
      </c>
      <c r="F164" s="37" t="s">
        <v>67</v>
      </c>
      <c r="G164" s="36" t="s">
        <v>778</v>
      </c>
      <c r="H164" s="66">
        <v>231.73</v>
      </c>
      <c r="I164" s="66">
        <v>115.86499999999999</v>
      </c>
      <c r="J164" s="66">
        <v>0</v>
      </c>
      <c r="K164" s="66">
        <v>78.265000000000001</v>
      </c>
      <c r="L164" s="66">
        <v>0</v>
      </c>
      <c r="M164" s="66">
        <v>20</v>
      </c>
      <c r="N164" s="66">
        <v>14.6</v>
      </c>
      <c r="O164" s="66">
        <v>3</v>
      </c>
      <c r="P164" s="94">
        <v>43496.66165509259</v>
      </c>
      <c r="Q164" s="95">
        <f t="shared" si="21"/>
        <v>16.225780002589222</v>
      </c>
    </row>
    <row r="165" spans="1:17" ht="40.5" x14ac:dyDescent="0.25">
      <c r="A165" s="49">
        <f t="shared" si="20"/>
        <v>158</v>
      </c>
      <c r="B165" s="44">
        <f t="shared" si="23"/>
        <v>158</v>
      </c>
      <c r="C165" s="45">
        <v>2602</v>
      </c>
      <c r="D165" s="81" t="s">
        <v>937</v>
      </c>
      <c r="E165" s="37" t="s">
        <v>65</v>
      </c>
      <c r="F165" s="37" t="s">
        <v>938</v>
      </c>
      <c r="G165" s="36" t="s">
        <v>778</v>
      </c>
      <c r="H165" s="66">
        <v>399.96100000000001</v>
      </c>
      <c r="I165" s="66">
        <v>199.98</v>
      </c>
      <c r="J165" s="66">
        <v>0</v>
      </c>
      <c r="K165" s="66">
        <v>115.167</v>
      </c>
      <c r="L165" s="66">
        <v>0</v>
      </c>
      <c r="M165" s="66">
        <v>40</v>
      </c>
      <c r="N165" s="66">
        <v>25</v>
      </c>
      <c r="O165" s="66">
        <v>19.814</v>
      </c>
      <c r="P165" s="94">
        <v>43496.670231481483</v>
      </c>
      <c r="Q165" s="95">
        <f t="shared" si="21"/>
        <v>21.205567542835425</v>
      </c>
    </row>
    <row r="166" spans="1:17" ht="40.5" x14ac:dyDescent="0.25">
      <c r="A166" s="49">
        <f t="shared" si="20"/>
        <v>159</v>
      </c>
      <c r="B166" s="44">
        <f t="shared" si="23"/>
        <v>159</v>
      </c>
      <c r="C166" s="45">
        <v>2610</v>
      </c>
      <c r="D166" s="81" t="s">
        <v>939</v>
      </c>
      <c r="E166" s="37" t="s">
        <v>65</v>
      </c>
      <c r="F166" s="37" t="s">
        <v>1029</v>
      </c>
      <c r="G166" s="36" t="s">
        <v>778</v>
      </c>
      <c r="H166" s="66">
        <v>149.9</v>
      </c>
      <c r="I166" s="66">
        <v>60</v>
      </c>
      <c r="J166" s="66">
        <v>0</v>
      </c>
      <c r="K166" s="66">
        <v>59.9</v>
      </c>
      <c r="L166" s="66">
        <v>0</v>
      </c>
      <c r="M166" s="66">
        <v>0</v>
      </c>
      <c r="N166" s="66">
        <v>15</v>
      </c>
      <c r="O166" s="66">
        <v>15</v>
      </c>
      <c r="P166" s="94">
        <v>43496.676238425927</v>
      </c>
      <c r="Q166" s="95">
        <f t="shared" si="21"/>
        <v>20.013342228152101</v>
      </c>
    </row>
    <row r="167" spans="1:17" ht="40.5" x14ac:dyDescent="0.25">
      <c r="A167" s="49">
        <f t="shared" si="20"/>
        <v>160</v>
      </c>
      <c r="B167" s="44">
        <f t="shared" si="23"/>
        <v>160</v>
      </c>
      <c r="C167" s="45">
        <v>2631</v>
      </c>
      <c r="D167" s="81" t="s">
        <v>940</v>
      </c>
      <c r="E167" s="37" t="s">
        <v>65</v>
      </c>
      <c r="F167" s="37" t="s">
        <v>54</v>
      </c>
      <c r="G167" s="36" t="s">
        <v>778</v>
      </c>
      <c r="H167" s="66">
        <v>209.97200000000001</v>
      </c>
      <c r="I167" s="66">
        <v>104.97199999999999</v>
      </c>
      <c r="J167" s="66">
        <v>0</v>
      </c>
      <c r="K167" s="66">
        <v>68.516999999999996</v>
      </c>
      <c r="L167" s="66">
        <v>0</v>
      </c>
      <c r="M167" s="66">
        <v>21</v>
      </c>
      <c r="N167" s="66">
        <v>5.91</v>
      </c>
      <c r="O167" s="66">
        <v>9.5730000000000004</v>
      </c>
      <c r="P167" s="94">
        <v>43496.692511574074</v>
      </c>
      <c r="Q167" s="95">
        <f t="shared" si="21"/>
        <v>17.375173832701503</v>
      </c>
    </row>
    <row r="168" spans="1:17" ht="56.25" x14ac:dyDescent="0.25">
      <c r="A168" s="49">
        <f t="shared" si="20"/>
        <v>161</v>
      </c>
      <c r="B168" s="44">
        <f t="shared" si="23"/>
        <v>161</v>
      </c>
      <c r="C168" s="45">
        <v>2690</v>
      </c>
      <c r="D168" s="81" t="s">
        <v>941</v>
      </c>
      <c r="E168" s="37" t="s">
        <v>65</v>
      </c>
      <c r="F168" s="37" t="s">
        <v>1030</v>
      </c>
      <c r="G168" s="36" t="s">
        <v>778</v>
      </c>
      <c r="H168" s="66">
        <v>299.89999999999998</v>
      </c>
      <c r="I168" s="66">
        <v>149.94999999999999</v>
      </c>
      <c r="J168" s="66">
        <v>0</v>
      </c>
      <c r="K168" s="66">
        <v>89.75</v>
      </c>
      <c r="L168" s="66">
        <v>0</v>
      </c>
      <c r="M168" s="66">
        <v>34.5</v>
      </c>
      <c r="N168" s="66">
        <v>0</v>
      </c>
      <c r="O168" s="66">
        <v>25.7</v>
      </c>
      <c r="P168" s="94">
        <v>43496.73710648148</v>
      </c>
      <c r="Q168" s="95">
        <f t="shared" si="21"/>
        <v>20.073357785928643</v>
      </c>
    </row>
    <row r="169" spans="1:17" ht="40.5" x14ac:dyDescent="0.25">
      <c r="A169" s="49">
        <f t="shared" si="20"/>
        <v>162</v>
      </c>
      <c r="B169" s="44">
        <f t="shared" si="23"/>
        <v>162</v>
      </c>
      <c r="C169" s="45">
        <v>2712</v>
      </c>
      <c r="D169" s="81" t="s">
        <v>942</v>
      </c>
      <c r="E169" s="37" t="s">
        <v>65</v>
      </c>
      <c r="F169" s="37" t="s">
        <v>943</v>
      </c>
      <c r="G169" s="36" t="s">
        <v>778</v>
      </c>
      <c r="H169" s="66">
        <v>68.662999999999997</v>
      </c>
      <c r="I169" s="66">
        <v>34.332000000000001</v>
      </c>
      <c r="J169" s="66">
        <v>0</v>
      </c>
      <c r="K169" s="66">
        <v>15.579000000000001</v>
      </c>
      <c r="L169" s="66">
        <v>0</v>
      </c>
      <c r="M169" s="66">
        <v>15</v>
      </c>
      <c r="N169" s="66">
        <v>3.7519999999999998</v>
      </c>
      <c r="O169" s="66">
        <v>0</v>
      </c>
      <c r="P169" s="94">
        <v>43496.744432870371</v>
      </c>
      <c r="Q169" s="95">
        <f t="shared" si="21"/>
        <v>27.310196175523934</v>
      </c>
    </row>
    <row r="170" spans="1:17" s="3" customFormat="1" ht="20.25" x14ac:dyDescent="0.25">
      <c r="A170" s="43"/>
      <c r="B170" s="7">
        <v>34</v>
      </c>
      <c r="C170" s="43"/>
      <c r="D170" s="8" t="s">
        <v>12</v>
      </c>
      <c r="E170" s="35"/>
      <c r="F170" s="35"/>
      <c r="G170" s="35"/>
      <c r="H170" s="12">
        <f>SUM(H171:H204)</f>
        <v>7552.0749999999998</v>
      </c>
      <c r="I170" s="12">
        <f t="shared" ref="I170:O170" si="24">SUM(I171:I204)</f>
        <v>3556.1830000000004</v>
      </c>
      <c r="J170" s="12">
        <f t="shared" si="24"/>
        <v>0</v>
      </c>
      <c r="K170" s="12">
        <f t="shared" si="24"/>
        <v>2489.7820000000002</v>
      </c>
      <c r="L170" s="12">
        <f t="shared" si="24"/>
        <v>0</v>
      </c>
      <c r="M170" s="12">
        <f t="shared" si="24"/>
        <v>663.37399999999991</v>
      </c>
      <c r="N170" s="12">
        <f t="shared" si="24"/>
        <v>554.67800000000011</v>
      </c>
      <c r="O170" s="12">
        <f t="shared" si="24"/>
        <v>288.05800000000005</v>
      </c>
      <c r="P170" s="87"/>
      <c r="Q170" s="87"/>
    </row>
    <row r="171" spans="1:17" ht="56.25" x14ac:dyDescent="0.25">
      <c r="A171" s="49">
        <f>A169+1</f>
        <v>163</v>
      </c>
      <c r="B171" s="44">
        <v>1</v>
      </c>
      <c r="C171" s="45">
        <v>48</v>
      </c>
      <c r="D171" s="81" t="s">
        <v>1031</v>
      </c>
      <c r="E171" s="37" t="s">
        <v>49</v>
      </c>
      <c r="F171" s="37" t="s">
        <v>73</v>
      </c>
      <c r="G171" s="36" t="s">
        <v>1032</v>
      </c>
      <c r="H171" s="66">
        <v>196.16800000000001</v>
      </c>
      <c r="I171" s="66">
        <v>98.084000000000003</v>
      </c>
      <c r="J171" s="66">
        <v>0</v>
      </c>
      <c r="K171" s="66">
        <v>58.654000000000003</v>
      </c>
      <c r="L171" s="66">
        <v>0</v>
      </c>
      <c r="M171" s="66">
        <v>0</v>
      </c>
      <c r="N171" s="66">
        <v>39.43</v>
      </c>
      <c r="O171" s="66">
        <v>0</v>
      </c>
      <c r="P171" s="94">
        <v>43476.480023148149</v>
      </c>
      <c r="Q171" s="95">
        <f t="shared" si="21"/>
        <v>20.1001182659761</v>
      </c>
    </row>
    <row r="172" spans="1:17" ht="56.25" x14ac:dyDescent="0.25">
      <c r="A172" s="49">
        <f t="shared" ref="A172:A204" si="25">A171+1</f>
        <v>164</v>
      </c>
      <c r="B172" s="44">
        <f t="shared" ref="B172:B204" si="26">B171+1</f>
        <v>2</v>
      </c>
      <c r="C172" s="45">
        <v>70</v>
      </c>
      <c r="D172" s="81" t="s">
        <v>1033</v>
      </c>
      <c r="E172" s="37" t="s">
        <v>49</v>
      </c>
      <c r="F172" s="37" t="s">
        <v>1080</v>
      </c>
      <c r="G172" s="36" t="s">
        <v>1032</v>
      </c>
      <c r="H172" s="66">
        <v>115.5</v>
      </c>
      <c r="I172" s="66">
        <v>57.75</v>
      </c>
      <c r="J172" s="66">
        <v>0</v>
      </c>
      <c r="K172" s="66">
        <v>34.340000000000003</v>
      </c>
      <c r="L172" s="66">
        <v>0</v>
      </c>
      <c r="M172" s="66">
        <v>0</v>
      </c>
      <c r="N172" s="66">
        <v>23.41</v>
      </c>
      <c r="O172" s="66">
        <v>0</v>
      </c>
      <c r="P172" s="94">
        <v>43479.72828703704</v>
      </c>
      <c r="Q172" s="95">
        <f t="shared" si="21"/>
        <v>20.268398268398268</v>
      </c>
    </row>
    <row r="173" spans="1:17" ht="75" x14ac:dyDescent="0.25">
      <c r="A173" s="49">
        <f t="shared" si="25"/>
        <v>165</v>
      </c>
      <c r="B173" s="44">
        <f t="shared" si="26"/>
        <v>3</v>
      </c>
      <c r="C173" s="45">
        <v>326</v>
      </c>
      <c r="D173" s="81" t="s">
        <v>1034</v>
      </c>
      <c r="E173" s="37" t="s">
        <v>49</v>
      </c>
      <c r="F173" s="37" t="s">
        <v>1035</v>
      </c>
      <c r="G173" s="36" t="s">
        <v>1032</v>
      </c>
      <c r="H173" s="66">
        <v>119.922</v>
      </c>
      <c r="I173" s="66">
        <v>59.960999999999999</v>
      </c>
      <c r="J173" s="66">
        <v>0</v>
      </c>
      <c r="K173" s="66">
        <v>35.881</v>
      </c>
      <c r="L173" s="66">
        <v>0</v>
      </c>
      <c r="M173" s="66">
        <v>0</v>
      </c>
      <c r="N173" s="66">
        <v>12.1</v>
      </c>
      <c r="O173" s="66">
        <v>11.98</v>
      </c>
      <c r="P173" s="94">
        <v>43487.424699074072</v>
      </c>
      <c r="Q173" s="95">
        <f t="shared" si="21"/>
        <v>20.079718483681059</v>
      </c>
    </row>
    <row r="174" spans="1:17" ht="81" x14ac:dyDescent="0.25">
      <c r="A174" s="49">
        <f t="shared" si="25"/>
        <v>166</v>
      </c>
      <c r="B174" s="44">
        <f t="shared" si="26"/>
        <v>4</v>
      </c>
      <c r="C174" s="45">
        <v>449</v>
      </c>
      <c r="D174" s="81" t="s">
        <v>4215</v>
      </c>
      <c r="E174" s="37" t="s">
        <v>49</v>
      </c>
      <c r="F174" s="37" t="s">
        <v>109</v>
      </c>
      <c r="G174" s="36" t="s">
        <v>1032</v>
      </c>
      <c r="H174" s="66">
        <v>34.58</v>
      </c>
      <c r="I174" s="66">
        <v>17.29</v>
      </c>
      <c r="J174" s="66">
        <v>0</v>
      </c>
      <c r="K174" s="66">
        <v>10.371</v>
      </c>
      <c r="L174" s="66">
        <v>0</v>
      </c>
      <c r="M174" s="66">
        <v>6.9189999999999996</v>
      </c>
      <c r="N174" s="66">
        <v>0</v>
      </c>
      <c r="O174" s="66">
        <v>0</v>
      </c>
      <c r="P174" s="94">
        <v>43488.568067129629</v>
      </c>
      <c r="Q174" s="95">
        <f t="shared" si="21"/>
        <v>20.008675534991326</v>
      </c>
    </row>
    <row r="175" spans="1:17" ht="40.5" x14ac:dyDescent="0.25">
      <c r="A175" s="49">
        <f t="shared" si="25"/>
        <v>167</v>
      </c>
      <c r="B175" s="44">
        <f t="shared" si="26"/>
        <v>5</v>
      </c>
      <c r="C175" s="45">
        <v>656</v>
      </c>
      <c r="D175" s="81" t="s">
        <v>1036</v>
      </c>
      <c r="E175" s="37" t="s">
        <v>49</v>
      </c>
      <c r="F175" s="37" t="s">
        <v>52</v>
      </c>
      <c r="G175" s="36" t="s">
        <v>1032</v>
      </c>
      <c r="H175" s="66">
        <v>199.03800000000001</v>
      </c>
      <c r="I175" s="66">
        <v>99.519000000000005</v>
      </c>
      <c r="J175" s="66">
        <v>0</v>
      </c>
      <c r="K175" s="66">
        <v>57.720999999999997</v>
      </c>
      <c r="L175" s="66">
        <v>0</v>
      </c>
      <c r="M175" s="66">
        <v>15</v>
      </c>
      <c r="N175" s="66">
        <v>26.797999999999998</v>
      </c>
      <c r="O175" s="66">
        <v>0</v>
      </c>
      <c r="P175" s="94">
        <v>43489.70212962963</v>
      </c>
      <c r="Q175" s="95">
        <f t="shared" si="21"/>
        <v>21.000010048332481</v>
      </c>
    </row>
    <row r="176" spans="1:17" ht="40.5" x14ac:dyDescent="0.25">
      <c r="A176" s="49">
        <f t="shared" si="25"/>
        <v>168</v>
      </c>
      <c r="B176" s="44">
        <f t="shared" si="26"/>
        <v>6</v>
      </c>
      <c r="C176" s="45">
        <v>659</v>
      </c>
      <c r="D176" s="81" t="s">
        <v>1037</v>
      </c>
      <c r="E176" s="37" t="s">
        <v>49</v>
      </c>
      <c r="F176" s="37" t="s">
        <v>52</v>
      </c>
      <c r="G176" s="36" t="s">
        <v>1032</v>
      </c>
      <c r="H176" s="66">
        <v>159.24</v>
      </c>
      <c r="I176" s="66">
        <v>79.62</v>
      </c>
      <c r="J176" s="66">
        <v>0</v>
      </c>
      <c r="K176" s="66">
        <v>46.18</v>
      </c>
      <c r="L176" s="66">
        <v>0</v>
      </c>
      <c r="M176" s="66">
        <v>10</v>
      </c>
      <c r="N176" s="66">
        <v>23.44</v>
      </c>
      <c r="O176" s="66">
        <v>0</v>
      </c>
      <c r="P176" s="94">
        <v>43489.705277777779</v>
      </c>
      <c r="Q176" s="95">
        <f t="shared" si="21"/>
        <v>20.999748806832454</v>
      </c>
    </row>
    <row r="177" spans="1:17" ht="75" x14ac:dyDescent="0.25">
      <c r="A177" s="49">
        <f t="shared" si="25"/>
        <v>169</v>
      </c>
      <c r="B177" s="44">
        <f t="shared" si="26"/>
        <v>7</v>
      </c>
      <c r="C177" s="45">
        <v>991</v>
      </c>
      <c r="D177" s="81" t="s">
        <v>1082</v>
      </c>
      <c r="E177" s="37" t="s">
        <v>49</v>
      </c>
      <c r="F177" s="37" t="s">
        <v>1081</v>
      </c>
      <c r="G177" s="36" t="s">
        <v>1032</v>
      </c>
      <c r="H177" s="66">
        <v>289.55599999999998</v>
      </c>
      <c r="I177" s="66">
        <v>144.77799999999999</v>
      </c>
      <c r="J177" s="66">
        <v>0</v>
      </c>
      <c r="K177" s="66">
        <v>86.576999999999998</v>
      </c>
      <c r="L177" s="66">
        <v>0</v>
      </c>
      <c r="M177" s="66">
        <v>0</v>
      </c>
      <c r="N177" s="66">
        <v>30.706</v>
      </c>
      <c r="O177" s="66">
        <v>27.495000000000001</v>
      </c>
      <c r="P177" s="94">
        <v>43490.728020833332</v>
      </c>
      <c r="Q177" s="95">
        <f t="shared" si="21"/>
        <v>20.100084266946638</v>
      </c>
    </row>
    <row r="178" spans="1:17" ht="40.5" x14ac:dyDescent="0.25">
      <c r="A178" s="49">
        <f t="shared" si="25"/>
        <v>170</v>
      </c>
      <c r="B178" s="44">
        <f t="shared" si="26"/>
        <v>8</v>
      </c>
      <c r="C178" s="45">
        <v>1223</v>
      </c>
      <c r="D178" s="81" t="s">
        <v>1039</v>
      </c>
      <c r="E178" s="37" t="s">
        <v>49</v>
      </c>
      <c r="F178" s="37" t="s">
        <v>1040</v>
      </c>
      <c r="G178" s="36" t="s">
        <v>1032</v>
      </c>
      <c r="H178" s="66">
        <v>299.87799999999999</v>
      </c>
      <c r="I178" s="66">
        <v>149.93899999999999</v>
      </c>
      <c r="J178" s="66">
        <v>0</v>
      </c>
      <c r="K178" s="66">
        <v>88.173000000000002</v>
      </c>
      <c r="L178" s="66">
        <v>0</v>
      </c>
      <c r="M178" s="66">
        <v>15</v>
      </c>
      <c r="N178" s="66">
        <v>26.305</v>
      </c>
      <c r="O178" s="66">
        <v>20.460999999999999</v>
      </c>
      <c r="P178" s="94">
        <v>43493.523599537039</v>
      </c>
      <c r="Q178" s="95">
        <f t="shared" si="21"/>
        <v>20.597042797404278</v>
      </c>
    </row>
    <row r="179" spans="1:17" ht="40.5" x14ac:dyDescent="0.25">
      <c r="A179" s="49">
        <f t="shared" si="25"/>
        <v>171</v>
      </c>
      <c r="B179" s="44">
        <f t="shared" si="26"/>
        <v>9</v>
      </c>
      <c r="C179" s="45">
        <v>1247</v>
      </c>
      <c r="D179" s="81" t="s">
        <v>1083</v>
      </c>
      <c r="E179" s="37" t="s">
        <v>49</v>
      </c>
      <c r="F179" s="37" t="s">
        <v>1041</v>
      </c>
      <c r="G179" s="36" t="s">
        <v>1032</v>
      </c>
      <c r="H179" s="66">
        <v>497.77199999999999</v>
      </c>
      <c r="I179" s="66">
        <v>200</v>
      </c>
      <c r="J179" s="66">
        <v>0</v>
      </c>
      <c r="K179" s="66">
        <v>232.35300000000001</v>
      </c>
      <c r="L179" s="66">
        <v>0</v>
      </c>
      <c r="M179" s="66">
        <v>30</v>
      </c>
      <c r="N179" s="66">
        <v>30</v>
      </c>
      <c r="O179" s="66">
        <v>5.4189999999999996</v>
      </c>
      <c r="P179" s="94">
        <v>43493.596898148149</v>
      </c>
      <c r="Q179" s="95">
        <f t="shared" si="21"/>
        <v>13.142362366706042</v>
      </c>
    </row>
    <row r="180" spans="1:17" ht="112.5" x14ac:dyDescent="0.25">
      <c r="A180" s="49">
        <f t="shared" si="25"/>
        <v>172</v>
      </c>
      <c r="B180" s="44">
        <f t="shared" si="26"/>
        <v>10</v>
      </c>
      <c r="C180" s="45">
        <v>1355</v>
      </c>
      <c r="D180" s="81" t="s">
        <v>1042</v>
      </c>
      <c r="E180" s="37" t="s">
        <v>49</v>
      </c>
      <c r="F180" s="37" t="s">
        <v>1084</v>
      </c>
      <c r="G180" s="36" t="s">
        <v>1032</v>
      </c>
      <c r="H180" s="66">
        <v>299.97199999999998</v>
      </c>
      <c r="I180" s="66">
        <v>149.98599999999999</v>
      </c>
      <c r="J180" s="66">
        <v>0</v>
      </c>
      <c r="K180" s="66">
        <v>82.474000000000004</v>
      </c>
      <c r="L180" s="66">
        <v>0</v>
      </c>
      <c r="M180" s="66">
        <v>5.85</v>
      </c>
      <c r="N180" s="66">
        <v>40.51</v>
      </c>
      <c r="O180" s="66">
        <v>21.152000000000001</v>
      </c>
      <c r="P180" s="94">
        <v>43493.751030092593</v>
      </c>
      <c r="Q180" s="95">
        <f t="shared" si="21"/>
        <v>22.506100569386476</v>
      </c>
    </row>
    <row r="181" spans="1:17" ht="60.75" x14ac:dyDescent="0.25">
      <c r="A181" s="49">
        <f t="shared" si="25"/>
        <v>173</v>
      </c>
      <c r="B181" s="44">
        <f t="shared" si="26"/>
        <v>11</v>
      </c>
      <c r="C181" s="45">
        <v>1650</v>
      </c>
      <c r="D181" s="81" t="s">
        <v>1043</v>
      </c>
      <c r="E181" s="37" t="s">
        <v>49</v>
      </c>
      <c r="F181" s="37" t="s">
        <v>1044</v>
      </c>
      <c r="G181" s="36" t="s">
        <v>1032</v>
      </c>
      <c r="H181" s="66">
        <v>299.98399999999998</v>
      </c>
      <c r="I181" s="66">
        <v>149.99199999999999</v>
      </c>
      <c r="J181" s="66">
        <v>0</v>
      </c>
      <c r="K181" s="66">
        <v>88.863</v>
      </c>
      <c r="L181" s="66">
        <v>0</v>
      </c>
      <c r="M181" s="66">
        <v>0</v>
      </c>
      <c r="N181" s="66">
        <v>31.05</v>
      </c>
      <c r="O181" s="66">
        <v>30.079000000000001</v>
      </c>
      <c r="P181" s="94">
        <v>43494.681851851848</v>
      </c>
      <c r="Q181" s="95">
        <f t="shared" si="21"/>
        <v>20.377420129073553</v>
      </c>
    </row>
    <row r="182" spans="1:17" ht="40.5" x14ac:dyDescent="0.25">
      <c r="A182" s="49">
        <f t="shared" si="25"/>
        <v>174</v>
      </c>
      <c r="B182" s="44">
        <f t="shared" si="26"/>
        <v>12</v>
      </c>
      <c r="C182" s="45">
        <v>1916</v>
      </c>
      <c r="D182" s="81" t="s">
        <v>1045</v>
      </c>
      <c r="E182" s="37" t="s">
        <v>49</v>
      </c>
      <c r="F182" s="37" t="s">
        <v>1046</v>
      </c>
      <c r="G182" s="36" t="s">
        <v>1032</v>
      </c>
      <c r="H182" s="66">
        <v>399.94299999999998</v>
      </c>
      <c r="I182" s="66">
        <v>199.971</v>
      </c>
      <c r="J182" s="66">
        <v>0</v>
      </c>
      <c r="K182" s="66">
        <v>115.304</v>
      </c>
      <c r="L182" s="66">
        <v>0</v>
      </c>
      <c r="M182" s="66">
        <v>46</v>
      </c>
      <c r="N182" s="66">
        <v>24.5</v>
      </c>
      <c r="O182" s="66">
        <v>14.167999999999999</v>
      </c>
      <c r="P182" s="94">
        <v>43495.513032407405</v>
      </c>
      <c r="Q182" s="95">
        <f t="shared" si="21"/>
        <v>21.170016727383654</v>
      </c>
    </row>
    <row r="183" spans="1:17" ht="60.75" x14ac:dyDescent="0.25">
      <c r="A183" s="49">
        <f t="shared" si="25"/>
        <v>175</v>
      </c>
      <c r="B183" s="44">
        <f t="shared" si="26"/>
        <v>13</v>
      </c>
      <c r="C183" s="45">
        <v>2199</v>
      </c>
      <c r="D183" s="81" t="s">
        <v>1047</v>
      </c>
      <c r="E183" s="37" t="s">
        <v>49</v>
      </c>
      <c r="F183" s="37" t="s">
        <v>54</v>
      </c>
      <c r="G183" s="36" t="s">
        <v>74</v>
      </c>
      <c r="H183" s="66">
        <v>57.48</v>
      </c>
      <c r="I183" s="66">
        <v>28</v>
      </c>
      <c r="J183" s="66">
        <v>0</v>
      </c>
      <c r="K183" s="66">
        <v>17</v>
      </c>
      <c r="L183" s="66">
        <v>0</v>
      </c>
      <c r="M183" s="66">
        <v>8.5</v>
      </c>
      <c r="N183" s="66">
        <v>3.98</v>
      </c>
      <c r="O183" s="66">
        <v>0</v>
      </c>
      <c r="P183" s="94">
        <v>43495.766377314816</v>
      </c>
      <c r="Q183" s="95">
        <f t="shared" si="21"/>
        <v>21.711899791231733</v>
      </c>
    </row>
    <row r="184" spans="1:17" ht="60.75" x14ac:dyDescent="0.25">
      <c r="A184" s="49">
        <f t="shared" si="25"/>
        <v>176</v>
      </c>
      <c r="B184" s="44">
        <f t="shared" si="26"/>
        <v>14</v>
      </c>
      <c r="C184" s="45">
        <v>2219</v>
      </c>
      <c r="D184" s="81" t="s">
        <v>1048</v>
      </c>
      <c r="E184" s="37" t="s">
        <v>49</v>
      </c>
      <c r="F184" s="37" t="s">
        <v>54</v>
      </c>
      <c r="G184" s="36" t="s">
        <v>74</v>
      </c>
      <c r="H184" s="66">
        <v>112.56399999999999</v>
      </c>
      <c r="I184" s="66">
        <v>56</v>
      </c>
      <c r="J184" s="66">
        <v>0</v>
      </c>
      <c r="K184" s="66">
        <v>32.863999999999997</v>
      </c>
      <c r="L184" s="66">
        <v>0</v>
      </c>
      <c r="M184" s="66">
        <v>0</v>
      </c>
      <c r="N184" s="66">
        <v>23.7</v>
      </c>
      <c r="O184" s="66">
        <v>0</v>
      </c>
      <c r="P184" s="94">
        <v>43495.789166666669</v>
      </c>
      <c r="Q184" s="95">
        <f t="shared" si="21"/>
        <v>21.054688888099214</v>
      </c>
    </row>
    <row r="185" spans="1:17" ht="75" x14ac:dyDescent="0.25">
      <c r="A185" s="49">
        <f t="shared" si="25"/>
        <v>177</v>
      </c>
      <c r="B185" s="44">
        <f t="shared" si="26"/>
        <v>15</v>
      </c>
      <c r="C185" s="45">
        <v>2522</v>
      </c>
      <c r="D185" s="81" t="s">
        <v>1049</v>
      </c>
      <c r="E185" s="37" t="s">
        <v>49</v>
      </c>
      <c r="F185" s="37" t="s">
        <v>1038</v>
      </c>
      <c r="G185" s="36" t="s">
        <v>1032</v>
      </c>
      <c r="H185" s="66">
        <v>100.925</v>
      </c>
      <c r="I185" s="66">
        <v>50.462000000000003</v>
      </c>
      <c r="J185" s="66">
        <v>0</v>
      </c>
      <c r="K185" s="66">
        <v>30.163</v>
      </c>
      <c r="L185" s="66">
        <v>0</v>
      </c>
      <c r="M185" s="66">
        <v>0</v>
      </c>
      <c r="N185" s="66">
        <v>20.3</v>
      </c>
      <c r="O185" s="66">
        <v>0</v>
      </c>
      <c r="P185" s="94">
        <v>43496.598113425927</v>
      </c>
      <c r="Q185" s="95">
        <f t="shared" si="21"/>
        <v>20.113945999504583</v>
      </c>
    </row>
    <row r="186" spans="1:17" ht="60.75" x14ac:dyDescent="0.25">
      <c r="A186" s="49">
        <f t="shared" si="25"/>
        <v>178</v>
      </c>
      <c r="B186" s="44">
        <f t="shared" si="26"/>
        <v>16</v>
      </c>
      <c r="C186" s="45">
        <v>209</v>
      </c>
      <c r="D186" s="81" t="s">
        <v>1050</v>
      </c>
      <c r="E186" s="37" t="s">
        <v>823</v>
      </c>
      <c r="F186" s="37" t="s">
        <v>1051</v>
      </c>
      <c r="G186" s="36" t="s">
        <v>1032</v>
      </c>
      <c r="H186" s="66">
        <v>499.41</v>
      </c>
      <c r="I186" s="66">
        <v>200</v>
      </c>
      <c r="J186" s="66">
        <v>0</v>
      </c>
      <c r="K186" s="66">
        <v>199.41</v>
      </c>
      <c r="L186" s="66">
        <v>0</v>
      </c>
      <c r="M186" s="66">
        <v>100</v>
      </c>
      <c r="N186" s="66">
        <v>0</v>
      </c>
      <c r="O186" s="66">
        <v>0</v>
      </c>
      <c r="P186" s="94">
        <v>43483.535405092596</v>
      </c>
      <c r="Q186" s="95">
        <f t="shared" si="21"/>
        <v>20.023627880899461</v>
      </c>
    </row>
    <row r="187" spans="1:17" ht="56.25" x14ac:dyDescent="0.25">
      <c r="A187" s="49">
        <f t="shared" si="25"/>
        <v>179</v>
      </c>
      <c r="B187" s="44">
        <f t="shared" si="26"/>
        <v>17</v>
      </c>
      <c r="C187" s="45">
        <v>353</v>
      </c>
      <c r="D187" s="81" t="s">
        <v>1052</v>
      </c>
      <c r="E187" s="37" t="s">
        <v>823</v>
      </c>
      <c r="F187" s="37" t="s">
        <v>1053</v>
      </c>
      <c r="G187" s="36" t="s">
        <v>1032</v>
      </c>
      <c r="H187" s="66">
        <v>289.63</v>
      </c>
      <c r="I187" s="66">
        <v>144.815</v>
      </c>
      <c r="J187" s="66">
        <v>0</v>
      </c>
      <c r="K187" s="66">
        <v>85.706999999999994</v>
      </c>
      <c r="L187" s="66">
        <v>0</v>
      </c>
      <c r="M187" s="66">
        <v>35</v>
      </c>
      <c r="N187" s="66">
        <v>0</v>
      </c>
      <c r="O187" s="66">
        <v>24.108000000000001</v>
      </c>
      <c r="P187" s="94">
        <v>43487.611666666664</v>
      </c>
      <c r="Q187" s="95">
        <f t="shared" si="21"/>
        <v>20.408106895003971</v>
      </c>
    </row>
    <row r="188" spans="1:17" ht="75" x14ac:dyDescent="0.25">
      <c r="A188" s="49">
        <f t="shared" si="25"/>
        <v>180</v>
      </c>
      <c r="B188" s="44">
        <f t="shared" si="26"/>
        <v>18</v>
      </c>
      <c r="C188" s="45">
        <v>90</v>
      </c>
      <c r="D188" s="81" t="s">
        <v>1054</v>
      </c>
      <c r="E188" s="37" t="s">
        <v>61</v>
      </c>
      <c r="F188" s="37" t="s">
        <v>1055</v>
      </c>
      <c r="G188" s="36" t="s">
        <v>1032</v>
      </c>
      <c r="H188" s="66">
        <v>394.97800000000001</v>
      </c>
      <c r="I188" s="66">
        <v>165.989</v>
      </c>
      <c r="J188" s="66">
        <v>0</v>
      </c>
      <c r="K188" s="66">
        <v>145.989</v>
      </c>
      <c r="L188" s="66">
        <v>0</v>
      </c>
      <c r="M188" s="66">
        <v>73.972999999999999</v>
      </c>
      <c r="N188" s="66">
        <v>0</v>
      </c>
      <c r="O188" s="66">
        <v>9.0269999999999992</v>
      </c>
      <c r="P188" s="94">
        <v>43480.7265162037</v>
      </c>
      <c r="Q188" s="95">
        <f t="shared" si="21"/>
        <v>21.013828618302792</v>
      </c>
    </row>
    <row r="189" spans="1:17" ht="56.25" x14ac:dyDescent="0.25">
      <c r="A189" s="49">
        <f t="shared" si="25"/>
        <v>181</v>
      </c>
      <c r="B189" s="44">
        <f t="shared" si="26"/>
        <v>19</v>
      </c>
      <c r="C189" s="45">
        <v>127</v>
      </c>
      <c r="D189" s="81" t="s">
        <v>1056</v>
      </c>
      <c r="E189" s="37" t="s">
        <v>61</v>
      </c>
      <c r="F189" s="37" t="s">
        <v>1057</v>
      </c>
      <c r="G189" s="36" t="s">
        <v>1032</v>
      </c>
      <c r="H189" s="66">
        <v>18.795000000000002</v>
      </c>
      <c r="I189" s="66">
        <v>9.3970000000000002</v>
      </c>
      <c r="J189" s="66">
        <v>0</v>
      </c>
      <c r="K189" s="66">
        <v>5.298</v>
      </c>
      <c r="L189" s="66">
        <v>0</v>
      </c>
      <c r="M189" s="66">
        <v>0</v>
      </c>
      <c r="N189" s="66">
        <v>4.0999999999999996</v>
      </c>
      <c r="O189" s="66">
        <v>0</v>
      </c>
      <c r="P189" s="94">
        <v>43481.745520833334</v>
      </c>
      <c r="Q189" s="95">
        <f t="shared" si="21"/>
        <v>21.814312317105607</v>
      </c>
    </row>
    <row r="190" spans="1:17" ht="112.5" x14ac:dyDescent="0.25">
      <c r="A190" s="49">
        <f t="shared" si="25"/>
        <v>182</v>
      </c>
      <c r="B190" s="44">
        <f t="shared" si="26"/>
        <v>20</v>
      </c>
      <c r="C190" s="45">
        <v>463</v>
      </c>
      <c r="D190" s="81" t="s">
        <v>1058</v>
      </c>
      <c r="E190" s="37" t="s">
        <v>61</v>
      </c>
      <c r="F190" s="37" t="s">
        <v>1059</v>
      </c>
      <c r="G190" s="36" t="s">
        <v>1032</v>
      </c>
      <c r="H190" s="66">
        <v>49.7</v>
      </c>
      <c r="I190" s="66">
        <v>24.85</v>
      </c>
      <c r="J190" s="66">
        <v>0</v>
      </c>
      <c r="K190" s="66">
        <v>15.853999999999999</v>
      </c>
      <c r="L190" s="66">
        <v>0</v>
      </c>
      <c r="M190" s="66">
        <v>8.9960000000000004</v>
      </c>
      <c r="N190" s="66">
        <v>0</v>
      </c>
      <c r="O190" s="66">
        <v>0</v>
      </c>
      <c r="P190" s="94">
        <v>43488.624618055554</v>
      </c>
      <c r="Q190" s="95">
        <f t="shared" si="21"/>
        <v>18.100603621730382</v>
      </c>
    </row>
    <row r="191" spans="1:17" ht="60.75" x14ac:dyDescent="0.25">
      <c r="A191" s="49">
        <f t="shared" si="25"/>
        <v>183</v>
      </c>
      <c r="B191" s="44">
        <f t="shared" si="26"/>
        <v>21</v>
      </c>
      <c r="C191" s="45">
        <v>601</v>
      </c>
      <c r="D191" s="81" t="s">
        <v>1060</v>
      </c>
      <c r="E191" s="37" t="s">
        <v>61</v>
      </c>
      <c r="F191" s="37" t="s">
        <v>1087</v>
      </c>
      <c r="G191" s="36" t="s">
        <v>1032</v>
      </c>
      <c r="H191" s="66">
        <v>256.00400000000002</v>
      </c>
      <c r="I191" s="66">
        <v>128.00200000000001</v>
      </c>
      <c r="J191" s="66">
        <v>0</v>
      </c>
      <c r="K191" s="66">
        <v>76.201999999999998</v>
      </c>
      <c r="L191" s="66">
        <v>0</v>
      </c>
      <c r="M191" s="66">
        <v>27.8</v>
      </c>
      <c r="N191" s="66">
        <v>24</v>
      </c>
      <c r="O191" s="66">
        <v>0</v>
      </c>
      <c r="P191" s="94">
        <v>43489.577384259261</v>
      </c>
      <c r="Q191" s="95">
        <f t="shared" si="21"/>
        <v>20.234058842830578</v>
      </c>
    </row>
    <row r="192" spans="1:17" ht="75" x14ac:dyDescent="0.25">
      <c r="A192" s="49">
        <f t="shared" si="25"/>
        <v>184</v>
      </c>
      <c r="B192" s="44">
        <f t="shared" si="26"/>
        <v>22</v>
      </c>
      <c r="C192" s="45">
        <v>1850</v>
      </c>
      <c r="D192" s="81" t="s">
        <v>1088</v>
      </c>
      <c r="E192" s="37" t="s">
        <v>61</v>
      </c>
      <c r="F192" s="37" t="s">
        <v>1061</v>
      </c>
      <c r="G192" s="36" t="s">
        <v>1032</v>
      </c>
      <c r="H192" s="66">
        <v>98.453000000000003</v>
      </c>
      <c r="I192" s="66">
        <v>49.225999999999999</v>
      </c>
      <c r="J192" s="66">
        <v>0</v>
      </c>
      <c r="K192" s="66">
        <v>29.501000000000001</v>
      </c>
      <c r="L192" s="66">
        <v>0</v>
      </c>
      <c r="M192" s="66">
        <v>10</v>
      </c>
      <c r="N192" s="66">
        <v>0</v>
      </c>
      <c r="O192" s="66">
        <v>9.7260000000000009</v>
      </c>
      <c r="P192" s="94">
        <v>43495.430520833332</v>
      </c>
      <c r="Q192" s="95">
        <f t="shared" si="21"/>
        <v>20.035956243080452</v>
      </c>
    </row>
    <row r="193" spans="1:17" ht="75" x14ac:dyDescent="0.25">
      <c r="A193" s="49">
        <f t="shared" si="25"/>
        <v>185</v>
      </c>
      <c r="B193" s="44">
        <f t="shared" si="26"/>
        <v>23</v>
      </c>
      <c r="C193" s="45">
        <v>64</v>
      </c>
      <c r="D193" s="81" t="s">
        <v>1062</v>
      </c>
      <c r="E193" s="37" t="s">
        <v>63</v>
      </c>
      <c r="F193" s="37" t="s">
        <v>1061</v>
      </c>
      <c r="G193" s="36" t="s">
        <v>1032</v>
      </c>
      <c r="H193" s="66">
        <v>125.18</v>
      </c>
      <c r="I193" s="66">
        <v>62.59</v>
      </c>
      <c r="J193" s="66">
        <v>0</v>
      </c>
      <c r="K193" s="66">
        <v>37.49</v>
      </c>
      <c r="L193" s="66">
        <v>0</v>
      </c>
      <c r="M193" s="66">
        <v>0</v>
      </c>
      <c r="N193" s="66">
        <v>12.6</v>
      </c>
      <c r="O193" s="66">
        <v>12.5</v>
      </c>
      <c r="P193" s="94">
        <v>43479.55667824074</v>
      </c>
      <c r="Q193" s="95">
        <f t="shared" si="21"/>
        <v>20.051126378015656</v>
      </c>
    </row>
    <row r="194" spans="1:17" ht="60.75" x14ac:dyDescent="0.25">
      <c r="A194" s="49">
        <f t="shared" si="25"/>
        <v>186</v>
      </c>
      <c r="B194" s="44">
        <f t="shared" si="26"/>
        <v>24</v>
      </c>
      <c r="C194" s="45">
        <v>356</v>
      </c>
      <c r="D194" s="81" t="s">
        <v>1063</v>
      </c>
      <c r="E194" s="37" t="s">
        <v>63</v>
      </c>
      <c r="F194" s="37" t="s">
        <v>76</v>
      </c>
      <c r="G194" s="36" t="s">
        <v>1032</v>
      </c>
      <c r="H194" s="66">
        <v>499.98500000000001</v>
      </c>
      <c r="I194" s="66">
        <v>200</v>
      </c>
      <c r="J194" s="66">
        <v>0</v>
      </c>
      <c r="K194" s="66">
        <v>199.48500000000001</v>
      </c>
      <c r="L194" s="66">
        <v>0</v>
      </c>
      <c r="M194" s="66">
        <v>100.5</v>
      </c>
      <c r="N194" s="66">
        <v>0</v>
      </c>
      <c r="O194" s="66">
        <v>0</v>
      </c>
      <c r="P194" s="94">
        <v>43487.620497685188</v>
      </c>
      <c r="Q194" s="95">
        <f t="shared" si="21"/>
        <v>20.100603018090542</v>
      </c>
    </row>
    <row r="195" spans="1:17" ht="60.75" x14ac:dyDescent="0.25">
      <c r="A195" s="49">
        <f t="shared" si="25"/>
        <v>187</v>
      </c>
      <c r="B195" s="44">
        <f t="shared" si="26"/>
        <v>25</v>
      </c>
      <c r="C195" s="45">
        <v>420</v>
      </c>
      <c r="D195" s="81" t="s">
        <v>1064</v>
      </c>
      <c r="E195" s="37" t="s">
        <v>63</v>
      </c>
      <c r="F195" s="37" t="s">
        <v>1065</v>
      </c>
      <c r="G195" s="36" t="s">
        <v>1032</v>
      </c>
      <c r="H195" s="66">
        <v>408.767</v>
      </c>
      <c r="I195" s="66">
        <v>200</v>
      </c>
      <c r="J195" s="66">
        <v>0</v>
      </c>
      <c r="K195" s="66">
        <v>126.605</v>
      </c>
      <c r="L195" s="66">
        <v>0</v>
      </c>
      <c r="M195" s="66">
        <v>21.213000000000001</v>
      </c>
      <c r="N195" s="66">
        <v>19.95</v>
      </c>
      <c r="O195" s="66">
        <v>40.999000000000002</v>
      </c>
      <c r="P195" s="94">
        <v>43488.464502314811</v>
      </c>
      <c r="Q195" s="95">
        <f t="shared" si="21"/>
        <v>20.099959145430038</v>
      </c>
    </row>
    <row r="196" spans="1:17" ht="75" x14ac:dyDescent="0.25">
      <c r="A196" s="49">
        <f t="shared" si="25"/>
        <v>188</v>
      </c>
      <c r="B196" s="44">
        <f t="shared" si="26"/>
        <v>26</v>
      </c>
      <c r="C196" s="45">
        <v>640</v>
      </c>
      <c r="D196" s="81" t="s">
        <v>1066</v>
      </c>
      <c r="E196" s="37" t="s">
        <v>63</v>
      </c>
      <c r="F196" s="37" t="s">
        <v>1035</v>
      </c>
      <c r="G196" s="36" t="s">
        <v>1032</v>
      </c>
      <c r="H196" s="66">
        <v>126.402</v>
      </c>
      <c r="I196" s="66">
        <v>63.201000000000001</v>
      </c>
      <c r="J196" s="66">
        <v>0</v>
      </c>
      <c r="K196" s="66">
        <v>37.863</v>
      </c>
      <c r="L196" s="66">
        <v>0</v>
      </c>
      <c r="M196" s="66">
        <v>12.8</v>
      </c>
      <c r="N196" s="66">
        <v>0</v>
      </c>
      <c r="O196" s="66">
        <v>12.538</v>
      </c>
      <c r="P196" s="94">
        <v>43489.680405092593</v>
      </c>
      <c r="Q196" s="95">
        <f t="shared" si="21"/>
        <v>20.045568899226279</v>
      </c>
    </row>
    <row r="197" spans="1:17" ht="56.25" x14ac:dyDescent="0.25">
      <c r="A197" s="49">
        <f t="shared" si="25"/>
        <v>189</v>
      </c>
      <c r="B197" s="44">
        <f t="shared" si="26"/>
        <v>27</v>
      </c>
      <c r="C197" s="45">
        <v>1956</v>
      </c>
      <c r="D197" s="81" t="s">
        <v>1067</v>
      </c>
      <c r="E197" s="37" t="s">
        <v>63</v>
      </c>
      <c r="F197" s="37" t="s">
        <v>1068</v>
      </c>
      <c r="G197" s="36" t="s">
        <v>1032</v>
      </c>
      <c r="H197" s="66">
        <v>279.346</v>
      </c>
      <c r="I197" s="66">
        <v>139.673</v>
      </c>
      <c r="J197" s="66">
        <v>0</v>
      </c>
      <c r="K197" s="66">
        <v>83.524000000000001</v>
      </c>
      <c r="L197" s="66">
        <v>0</v>
      </c>
      <c r="M197" s="66">
        <v>0</v>
      </c>
      <c r="N197" s="66">
        <v>56.149000000000001</v>
      </c>
      <c r="O197" s="66">
        <v>0</v>
      </c>
      <c r="P197" s="94">
        <v>43495.548101851855</v>
      </c>
      <c r="Q197" s="95">
        <f t="shared" si="21"/>
        <v>20.100162522463179</v>
      </c>
    </row>
    <row r="198" spans="1:17" ht="75" x14ac:dyDescent="0.25">
      <c r="A198" s="49">
        <f t="shared" si="25"/>
        <v>190</v>
      </c>
      <c r="B198" s="44">
        <f t="shared" si="26"/>
        <v>28</v>
      </c>
      <c r="C198" s="45">
        <v>1999</v>
      </c>
      <c r="D198" s="81" t="s">
        <v>1069</v>
      </c>
      <c r="E198" s="37" t="s">
        <v>63</v>
      </c>
      <c r="F198" s="37" t="s">
        <v>75</v>
      </c>
      <c r="G198" s="36" t="s">
        <v>1032</v>
      </c>
      <c r="H198" s="66">
        <v>432.51600000000002</v>
      </c>
      <c r="I198" s="66">
        <v>200</v>
      </c>
      <c r="J198" s="66">
        <v>0</v>
      </c>
      <c r="K198" s="66">
        <v>145.148</v>
      </c>
      <c r="L198" s="66">
        <v>0</v>
      </c>
      <c r="M198" s="66">
        <v>87.367999999999995</v>
      </c>
      <c r="N198" s="66">
        <v>0</v>
      </c>
      <c r="O198" s="66">
        <v>0</v>
      </c>
      <c r="P198" s="94">
        <v>43495.588275462964</v>
      </c>
      <c r="Q198" s="95">
        <f t="shared" si="21"/>
        <v>20.199946360365857</v>
      </c>
    </row>
    <row r="199" spans="1:17" ht="56.25" x14ac:dyDescent="0.25">
      <c r="A199" s="49">
        <f t="shared" si="25"/>
        <v>191</v>
      </c>
      <c r="B199" s="44">
        <f t="shared" si="26"/>
        <v>29</v>
      </c>
      <c r="C199" s="45">
        <v>2026</v>
      </c>
      <c r="D199" s="81" t="s">
        <v>1070</v>
      </c>
      <c r="E199" s="37" t="s">
        <v>63</v>
      </c>
      <c r="F199" s="37" t="s">
        <v>1071</v>
      </c>
      <c r="G199" s="36" t="s">
        <v>1032</v>
      </c>
      <c r="H199" s="66">
        <v>72.515000000000001</v>
      </c>
      <c r="I199" s="66">
        <v>36.256999999999998</v>
      </c>
      <c r="J199" s="66">
        <v>0</v>
      </c>
      <c r="K199" s="66">
        <v>21.257999999999999</v>
      </c>
      <c r="L199" s="66">
        <v>0</v>
      </c>
      <c r="M199" s="66">
        <v>15</v>
      </c>
      <c r="N199" s="66">
        <v>0</v>
      </c>
      <c r="O199" s="66">
        <v>0</v>
      </c>
      <c r="P199" s="94">
        <v>43495.613483796296</v>
      </c>
      <c r="Q199" s="95">
        <f t="shared" si="21"/>
        <v>20.685375439564229</v>
      </c>
    </row>
    <row r="200" spans="1:17" ht="40.5" x14ac:dyDescent="0.25">
      <c r="A200" s="49">
        <f t="shared" si="25"/>
        <v>192</v>
      </c>
      <c r="B200" s="44">
        <f t="shared" si="26"/>
        <v>30</v>
      </c>
      <c r="C200" s="45">
        <v>2407</v>
      </c>
      <c r="D200" s="81" t="s">
        <v>1072</v>
      </c>
      <c r="E200" s="37" t="s">
        <v>63</v>
      </c>
      <c r="F200" s="37" t="s">
        <v>1073</v>
      </c>
      <c r="G200" s="36" t="s">
        <v>74</v>
      </c>
      <c r="H200" s="66">
        <v>236.209</v>
      </c>
      <c r="I200" s="66">
        <v>100</v>
      </c>
      <c r="J200" s="66">
        <v>0</v>
      </c>
      <c r="K200" s="66">
        <v>86.209000000000003</v>
      </c>
      <c r="L200" s="66">
        <v>0</v>
      </c>
      <c r="M200" s="66">
        <v>10</v>
      </c>
      <c r="N200" s="66">
        <v>40</v>
      </c>
      <c r="O200" s="66">
        <v>0</v>
      </c>
      <c r="P200" s="94">
        <v>43496.485173611109</v>
      </c>
      <c r="Q200" s="95">
        <f t="shared" si="21"/>
        <v>21.1676947110398</v>
      </c>
    </row>
    <row r="201" spans="1:17" ht="40.5" x14ac:dyDescent="0.25">
      <c r="A201" s="49">
        <f t="shared" si="25"/>
        <v>193</v>
      </c>
      <c r="B201" s="44">
        <f t="shared" si="26"/>
        <v>31</v>
      </c>
      <c r="C201" s="45">
        <v>489</v>
      </c>
      <c r="D201" s="81" t="s">
        <v>1074</v>
      </c>
      <c r="E201" s="37" t="s">
        <v>65</v>
      </c>
      <c r="F201" s="37" t="s">
        <v>1075</v>
      </c>
      <c r="G201" s="36" t="s">
        <v>1032</v>
      </c>
      <c r="H201" s="66">
        <v>165.22800000000001</v>
      </c>
      <c r="I201" s="66">
        <v>82.614000000000004</v>
      </c>
      <c r="J201" s="66">
        <v>0</v>
      </c>
      <c r="K201" s="66">
        <v>49.213999999999999</v>
      </c>
      <c r="L201" s="66">
        <v>0</v>
      </c>
      <c r="M201" s="66">
        <v>11.5</v>
      </c>
      <c r="N201" s="66">
        <v>5.2</v>
      </c>
      <c r="O201" s="66">
        <v>16.7</v>
      </c>
      <c r="P201" s="94">
        <v>43488.695949074077</v>
      </c>
      <c r="Q201" s="95">
        <f t="shared" ref="Q201:Q204" si="27">(O201+N201+M201)*100/H201</f>
        <v>20.214491490546397</v>
      </c>
    </row>
    <row r="202" spans="1:17" ht="60.75" x14ac:dyDescent="0.25">
      <c r="A202" s="49">
        <f t="shared" si="25"/>
        <v>194</v>
      </c>
      <c r="B202" s="44">
        <f t="shared" si="26"/>
        <v>32</v>
      </c>
      <c r="C202" s="45">
        <v>622</v>
      </c>
      <c r="D202" s="81" t="s">
        <v>1085</v>
      </c>
      <c r="E202" s="37" t="s">
        <v>65</v>
      </c>
      <c r="F202" s="37" t="s">
        <v>1086</v>
      </c>
      <c r="G202" s="36" t="s">
        <v>1032</v>
      </c>
      <c r="H202" s="66">
        <v>54.5</v>
      </c>
      <c r="I202" s="66">
        <v>27.25</v>
      </c>
      <c r="J202" s="66">
        <v>0</v>
      </c>
      <c r="K202" s="66">
        <v>15.25</v>
      </c>
      <c r="L202" s="66">
        <v>0</v>
      </c>
      <c r="M202" s="66">
        <v>0</v>
      </c>
      <c r="N202" s="66">
        <v>12</v>
      </c>
      <c r="O202" s="66">
        <v>0</v>
      </c>
      <c r="P202" s="94">
        <v>43489.647245370368</v>
      </c>
      <c r="Q202" s="95">
        <f t="shared" si="27"/>
        <v>22.01834862385321</v>
      </c>
    </row>
    <row r="203" spans="1:17" ht="40.5" x14ac:dyDescent="0.25">
      <c r="A203" s="49">
        <f t="shared" si="25"/>
        <v>195</v>
      </c>
      <c r="B203" s="44">
        <f t="shared" si="26"/>
        <v>33</v>
      </c>
      <c r="C203" s="45">
        <v>773</v>
      </c>
      <c r="D203" s="81" t="s">
        <v>1076</v>
      </c>
      <c r="E203" s="37" t="s">
        <v>65</v>
      </c>
      <c r="F203" s="37" t="s">
        <v>1077</v>
      </c>
      <c r="G203" s="36" t="s">
        <v>1032</v>
      </c>
      <c r="H203" s="66">
        <v>262.73599999999999</v>
      </c>
      <c r="I203" s="66">
        <v>131.36799999999999</v>
      </c>
      <c r="J203" s="66">
        <v>0</v>
      </c>
      <c r="K203" s="66">
        <v>78.558999999999997</v>
      </c>
      <c r="L203" s="66">
        <v>0</v>
      </c>
      <c r="M203" s="66">
        <v>11.955</v>
      </c>
      <c r="N203" s="66">
        <v>14.45</v>
      </c>
      <c r="O203" s="66">
        <v>26.404</v>
      </c>
      <c r="P203" s="94">
        <v>43490.452314814815</v>
      </c>
      <c r="Q203" s="95">
        <f t="shared" si="27"/>
        <v>20.099643748858171</v>
      </c>
    </row>
    <row r="204" spans="1:17" ht="40.5" x14ac:dyDescent="0.25">
      <c r="A204" s="49">
        <f t="shared" si="25"/>
        <v>196</v>
      </c>
      <c r="B204" s="44">
        <f t="shared" si="26"/>
        <v>34</v>
      </c>
      <c r="C204" s="45">
        <v>1206</v>
      </c>
      <c r="D204" s="81" t="s">
        <v>1078</v>
      </c>
      <c r="E204" s="37" t="s">
        <v>65</v>
      </c>
      <c r="F204" s="37" t="s">
        <v>1079</v>
      </c>
      <c r="G204" s="36" t="s">
        <v>1032</v>
      </c>
      <c r="H204" s="66">
        <v>99.198999999999998</v>
      </c>
      <c r="I204" s="66">
        <v>49.598999999999997</v>
      </c>
      <c r="J204" s="66">
        <v>0</v>
      </c>
      <c r="K204" s="66">
        <v>34.298000000000002</v>
      </c>
      <c r="L204" s="66">
        <v>0</v>
      </c>
      <c r="M204" s="66">
        <v>0</v>
      </c>
      <c r="N204" s="66">
        <v>10</v>
      </c>
      <c r="O204" s="66">
        <v>5.3019999999999996</v>
      </c>
      <c r="P204" s="94">
        <v>43493.486400462964</v>
      </c>
      <c r="Q204" s="95">
        <f t="shared" si="27"/>
        <v>15.425558725390378</v>
      </c>
    </row>
    <row r="205" spans="1:17" s="3" customFormat="1" ht="20.25" x14ac:dyDescent="0.25">
      <c r="A205" s="43"/>
      <c r="B205" s="7">
        <v>80</v>
      </c>
      <c r="C205" s="43"/>
      <c r="D205" s="8" t="s">
        <v>7</v>
      </c>
      <c r="E205" s="35"/>
      <c r="F205" s="35"/>
      <c r="G205" s="35"/>
      <c r="H205" s="12">
        <f t="shared" ref="H205:O205" si="28">SUM(H206:H285)</f>
        <v>21686.831000000002</v>
      </c>
      <c r="I205" s="12">
        <f t="shared" si="28"/>
        <v>10098.215</v>
      </c>
      <c r="J205" s="12">
        <f t="shared" si="28"/>
        <v>0</v>
      </c>
      <c r="K205" s="12">
        <f t="shared" si="28"/>
        <v>6720.6280000000015</v>
      </c>
      <c r="L205" s="12">
        <f t="shared" si="28"/>
        <v>0</v>
      </c>
      <c r="M205" s="12">
        <f t="shared" si="28"/>
        <v>2091.9179999999997</v>
      </c>
      <c r="N205" s="12">
        <f t="shared" si="28"/>
        <v>1988.2289999999998</v>
      </c>
      <c r="O205" s="12">
        <f t="shared" si="28"/>
        <v>787.84099999999967</v>
      </c>
      <c r="P205" s="87"/>
      <c r="Q205" s="87"/>
    </row>
    <row r="206" spans="1:17" ht="40.5" x14ac:dyDescent="0.25">
      <c r="A206" s="49">
        <f>A204+1</f>
        <v>197</v>
      </c>
      <c r="B206" s="44">
        <v>1</v>
      </c>
      <c r="C206" s="45">
        <v>47</v>
      </c>
      <c r="D206" s="81" t="s">
        <v>1089</v>
      </c>
      <c r="E206" s="37" t="s">
        <v>49</v>
      </c>
      <c r="F206" s="37" t="s">
        <v>4143</v>
      </c>
      <c r="G206" s="36" t="s">
        <v>85</v>
      </c>
      <c r="H206" s="66">
        <v>112.47199999999999</v>
      </c>
      <c r="I206" s="66">
        <v>44</v>
      </c>
      <c r="J206" s="66">
        <v>0</v>
      </c>
      <c r="K206" s="66">
        <v>39.472000000000001</v>
      </c>
      <c r="L206" s="66">
        <v>0</v>
      </c>
      <c r="M206" s="66">
        <v>29</v>
      </c>
      <c r="N206" s="66">
        <v>0</v>
      </c>
      <c r="O206" s="66">
        <v>0</v>
      </c>
      <c r="P206" s="94">
        <v>43475.714363425926</v>
      </c>
      <c r="Q206" s="95">
        <f t="shared" ref="Q206:Q252" si="29">(O206+N206+M206)*100/H206</f>
        <v>25.784195177466394</v>
      </c>
    </row>
    <row r="207" spans="1:17" ht="60.75" x14ac:dyDescent="0.25">
      <c r="A207" s="49">
        <f t="shared" ref="A207:A270" si="30">A206+1</f>
        <v>198</v>
      </c>
      <c r="B207" s="44">
        <f>A206:B206+1</f>
        <v>2</v>
      </c>
      <c r="C207" s="45">
        <v>51</v>
      </c>
      <c r="D207" s="81" t="s">
        <v>1090</v>
      </c>
      <c r="E207" s="37" t="s">
        <v>49</v>
      </c>
      <c r="F207" s="37" t="s">
        <v>80</v>
      </c>
      <c r="G207" s="36" t="s">
        <v>85</v>
      </c>
      <c r="H207" s="66">
        <v>299.98899999999998</v>
      </c>
      <c r="I207" s="66">
        <v>145</v>
      </c>
      <c r="J207" s="66">
        <v>0</v>
      </c>
      <c r="K207" s="66">
        <v>87.367000000000004</v>
      </c>
      <c r="L207" s="66">
        <v>0</v>
      </c>
      <c r="M207" s="66">
        <v>0</v>
      </c>
      <c r="N207" s="66">
        <v>63.070999999999998</v>
      </c>
      <c r="O207" s="66">
        <v>4.5510000000000002</v>
      </c>
      <c r="P207" s="94">
        <v>43476.5237037037</v>
      </c>
      <c r="Q207" s="95">
        <f t="shared" si="29"/>
        <v>22.541493188083564</v>
      </c>
    </row>
    <row r="208" spans="1:17" ht="40.5" x14ac:dyDescent="0.25">
      <c r="A208" s="49">
        <f t="shared" si="30"/>
        <v>199</v>
      </c>
      <c r="B208" s="44">
        <f t="shared" ref="B208:B271" si="31">B207+1</f>
        <v>3</v>
      </c>
      <c r="C208" s="45">
        <v>100</v>
      </c>
      <c r="D208" s="81" t="s">
        <v>1091</v>
      </c>
      <c r="E208" s="37" t="s">
        <v>49</v>
      </c>
      <c r="F208" s="37" t="s">
        <v>82</v>
      </c>
      <c r="G208" s="36" t="s">
        <v>85</v>
      </c>
      <c r="H208" s="66">
        <v>112</v>
      </c>
      <c r="I208" s="66">
        <v>44.5</v>
      </c>
      <c r="J208" s="66">
        <v>0</v>
      </c>
      <c r="K208" s="66">
        <v>44.5</v>
      </c>
      <c r="L208" s="66">
        <v>0</v>
      </c>
      <c r="M208" s="66">
        <v>0</v>
      </c>
      <c r="N208" s="66">
        <v>23</v>
      </c>
      <c r="O208" s="66">
        <v>0</v>
      </c>
      <c r="P208" s="94">
        <v>43481.472696759258</v>
      </c>
      <c r="Q208" s="95">
        <f t="shared" si="29"/>
        <v>20.535714285714285</v>
      </c>
    </row>
    <row r="209" spans="1:17" ht="40.5" x14ac:dyDescent="0.25">
      <c r="A209" s="49">
        <f t="shared" si="30"/>
        <v>200</v>
      </c>
      <c r="B209" s="44">
        <f t="shared" si="31"/>
        <v>4</v>
      </c>
      <c r="C209" s="45">
        <v>138</v>
      </c>
      <c r="D209" s="81" t="s">
        <v>1092</v>
      </c>
      <c r="E209" s="37" t="s">
        <v>49</v>
      </c>
      <c r="F209" s="37" t="s">
        <v>1172</v>
      </c>
      <c r="G209" s="36" t="s">
        <v>85</v>
      </c>
      <c r="H209" s="66">
        <v>296.887</v>
      </c>
      <c r="I209" s="66">
        <v>145</v>
      </c>
      <c r="J209" s="66">
        <v>0</v>
      </c>
      <c r="K209" s="66">
        <v>86.022000000000006</v>
      </c>
      <c r="L209" s="66">
        <v>0</v>
      </c>
      <c r="M209" s="66">
        <v>0</v>
      </c>
      <c r="N209" s="66">
        <v>60</v>
      </c>
      <c r="O209" s="66">
        <v>5.8650000000000002</v>
      </c>
      <c r="P209" s="94">
        <v>43482.519178240742</v>
      </c>
      <c r="Q209" s="95">
        <f t="shared" si="29"/>
        <v>22.185208513676919</v>
      </c>
    </row>
    <row r="210" spans="1:17" ht="56.25" x14ac:dyDescent="0.25">
      <c r="A210" s="49">
        <f t="shared" si="30"/>
        <v>201</v>
      </c>
      <c r="B210" s="44">
        <f t="shared" si="31"/>
        <v>5</v>
      </c>
      <c r="C210" s="45">
        <v>160</v>
      </c>
      <c r="D210" s="81" t="s">
        <v>1174</v>
      </c>
      <c r="E210" s="37" t="s">
        <v>49</v>
      </c>
      <c r="F210" s="37" t="s">
        <v>1173</v>
      </c>
      <c r="G210" s="36" t="s">
        <v>85</v>
      </c>
      <c r="H210" s="66">
        <v>299.81299999999999</v>
      </c>
      <c r="I210" s="66">
        <v>134.916</v>
      </c>
      <c r="J210" s="66">
        <v>0</v>
      </c>
      <c r="K210" s="66">
        <v>101.93600000000001</v>
      </c>
      <c r="L210" s="66">
        <v>0</v>
      </c>
      <c r="M210" s="66">
        <v>0</v>
      </c>
      <c r="N210" s="66">
        <v>41.914999999999999</v>
      </c>
      <c r="O210" s="66">
        <v>21.045999999999999</v>
      </c>
      <c r="P210" s="94">
        <v>43482.697523148148</v>
      </c>
      <c r="Q210" s="95">
        <f t="shared" si="29"/>
        <v>21.00009005613499</v>
      </c>
    </row>
    <row r="211" spans="1:17" ht="81" x14ac:dyDescent="0.25">
      <c r="A211" s="49">
        <f t="shared" si="30"/>
        <v>202</v>
      </c>
      <c r="B211" s="44">
        <f t="shared" si="31"/>
        <v>6</v>
      </c>
      <c r="C211" s="45">
        <v>165</v>
      </c>
      <c r="D211" s="81" t="s">
        <v>1176</v>
      </c>
      <c r="E211" s="37" t="s">
        <v>49</v>
      </c>
      <c r="F211" s="37" t="s">
        <v>1175</v>
      </c>
      <c r="G211" s="36" t="s">
        <v>85</v>
      </c>
      <c r="H211" s="66">
        <v>310</v>
      </c>
      <c r="I211" s="66">
        <v>150</v>
      </c>
      <c r="J211" s="66">
        <v>0</v>
      </c>
      <c r="K211" s="66">
        <v>94.9</v>
      </c>
      <c r="L211" s="66">
        <v>0</v>
      </c>
      <c r="M211" s="66">
        <v>0</v>
      </c>
      <c r="N211" s="66">
        <v>65.099999999999994</v>
      </c>
      <c r="O211" s="66">
        <v>0</v>
      </c>
      <c r="P211" s="94">
        <v>43482.721122685187</v>
      </c>
      <c r="Q211" s="95">
        <f t="shared" si="29"/>
        <v>20.999999999999996</v>
      </c>
    </row>
    <row r="212" spans="1:17" ht="60.75" x14ac:dyDescent="0.25">
      <c r="A212" s="49">
        <f t="shared" si="30"/>
        <v>203</v>
      </c>
      <c r="B212" s="44">
        <f t="shared" si="31"/>
        <v>7</v>
      </c>
      <c r="C212" s="45">
        <v>184</v>
      </c>
      <c r="D212" s="81" t="s">
        <v>1177</v>
      </c>
      <c r="E212" s="37" t="s">
        <v>49</v>
      </c>
      <c r="F212" s="37" t="s">
        <v>87</v>
      </c>
      <c r="G212" s="36" t="s">
        <v>85</v>
      </c>
      <c r="H212" s="66">
        <v>77.209999999999994</v>
      </c>
      <c r="I212" s="66">
        <v>38.604999999999997</v>
      </c>
      <c r="J212" s="66">
        <v>0</v>
      </c>
      <c r="K212" s="66">
        <v>23.085000000000001</v>
      </c>
      <c r="L212" s="66">
        <v>0</v>
      </c>
      <c r="M212" s="66">
        <v>0</v>
      </c>
      <c r="N212" s="66">
        <v>10.52</v>
      </c>
      <c r="O212" s="66">
        <v>5</v>
      </c>
      <c r="P212" s="94">
        <v>43483.018472222226</v>
      </c>
      <c r="Q212" s="95">
        <f t="shared" si="29"/>
        <v>20.101023183525452</v>
      </c>
    </row>
    <row r="213" spans="1:17" ht="56.25" x14ac:dyDescent="0.25">
      <c r="A213" s="49">
        <f t="shared" si="30"/>
        <v>204</v>
      </c>
      <c r="B213" s="44">
        <f t="shared" si="31"/>
        <v>8</v>
      </c>
      <c r="C213" s="45">
        <v>246</v>
      </c>
      <c r="D213" s="81" t="s">
        <v>1093</v>
      </c>
      <c r="E213" s="37" t="s">
        <v>49</v>
      </c>
      <c r="F213" s="37" t="s">
        <v>1094</v>
      </c>
      <c r="G213" s="36" t="s">
        <v>85</v>
      </c>
      <c r="H213" s="66">
        <v>298.43900000000002</v>
      </c>
      <c r="I213" s="66">
        <v>145</v>
      </c>
      <c r="J213" s="66">
        <v>0</v>
      </c>
      <c r="K213" s="66">
        <v>89.832999999999998</v>
      </c>
      <c r="L213" s="66">
        <v>0</v>
      </c>
      <c r="M213" s="66">
        <v>0</v>
      </c>
      <c r="N213" s="66">
        <v>57.2</v>
      </c>
      <c r="O213" s="66">
        <v>6.4059999999999997</v>
      </c>
      <c r="P213" s="94">
        <v>43486.486828703702</v>
      </c>
      <c r="Q213" s="95">
        <f t="shared" si="29"/>
        <v>21.312898113182257</v>
      </c>
    </row>
    <row r="214" spans="1:17" ht="60.75" x14ac:dyDescent="0.25">
      <c r="A214" s="49">
        <f t="shared" si="30"/>
        <v>205</v>
      </c>
      <c r="B214" s="44">
        <f t="shared" si="31"/>
        <v>9</v>
      </c>
      <c r="C214" s="45">
        <v>336</v>
      </c>
      <c r="D214" s="81" t="s">
        <v>1095</v>
      </c>
      <c r="E214" s="37" t="s">
        <v>49</v>
      </c>
      <c r="F214" s="37" t="s">
        <v>4082</v>
      </c>
      <c r="G214" s="36" t="s">
        <v>85</v>
      </c>
      <c r="H214" s="66">
        <v>209.977</v>
      </c>
      <c r="I214" s="66">
        <v>100</v>
      </c>
      <c r="J214" s="66">
        <v>0</v>
      </c>
      <c r="K214" s="66">
        <v>62.607999999999997</v>
      </c>
      <c r="L214" s="66">
        <v>0</v>
      </c>
      <c r="M214" s="66">
        <v>20</v>
      </c>
      <c r="N214" s="66">
        <v>22.077000000000002</v>
      </c>
      <c r="O214" s="66">
        <v>5.2919999999999998</v>
      </c>
      <c r="P214" s="94">
        <v>43487.491724537038</v>
      </c>
      <c r="Q214" s="95">
        <f t="shared" si="29"/>
        <v>22.559137429337497</v>
      </c>
    </row>
    <row r="215" spans="1:17" ht="60.75" x14ac:dyDescent="0.25">
      <c r="A215" s="49">
        <f t="shared" si="30"/>
        <v>206</v>
      </c>
      <c r="B215" s="44">
        <f t="shared" si="31"/>
        <v>10</v>
      </c>
      <c r="C215" s="45">
        <v>387</v>
      </c>
      <c r="D215" s="81" t="s">
        <v>1178</v>
      </c>
      <c r="E215" s="37" t="s">
        <v>49</v>
      </c>
      <c r="F215" s="37" t="s">
        <v>1179</v>
      </c>
      <c r="G215" s="36" t="s">
        <v>84</v>
      </c>
      <c r="H215" s="66">
        <v>298.55399999999997</v>
      </c>
      <c r="I215" s="66">
        <v>149.27699999999999</v>
      </c>
      <c r="J215" s="66">
        <v>0</v>
      </c>
      <c r="K215" s="66">
        <v>88.968999999999994</v>
      </c>
      <c r="L215" s="66">
        <v>0</v>
      </c>
      <c r="M215" s="66">
        <v>45.094000000000001</v>
      </c>
      <c r="N215" s="66">
        <v>0</v>
      </c>
      <c r="O215" s="66">
        <v>15.214</v>
      </c>
      <c r="P215" s="94">
        <v>43487.748726851853</v>
      </c>
      <c r="Q215" s="95">
        <f t="shared" si="29"/>
        <v>20.200030815195912</v>
      </c>
    </row>
    <row r="216" spans="1:17" ht="60.75" x14ac:dyDescent="0.25">
      <c r="A216" s="49">
        <f t="shared" si="30"/>
        <v>207</v>
      </c>
      <c r="B216" s="44">
        <f t="shared" si="31"/>
        <v>11</v>
      </c>
      <c r="C216" s="45">
        <v>391</v>
      </c>
      <c r="D216" s="81" t="s">
        <v>1096</v>
      </c>
      <c r="E216" s="37" t="s">
        <v>49</v>
      </c>
      <c r="F216" s="37" t="s">
        <v>1179</v>
      </c>
      <c r="G216" s="36" t="s">
        <v>84</v>
      </c>
      <c r="H216" s="66">
        <v>298.88799999999998</v>
      </c>
      <c r="I216" s="66">
        <v>149.44399999999999</v>
      </c>
      <c r="J216" s="66">
        <v>0</v>
      </c>
      <c r="K216" s="66">
        <v>89.367999999999995</v>
      </c>
      <c r="L216" s="66">
        <v>0</v>
      </c>
      <c r="M216" s="66">
        <v>43.381</v>
      </c>
      <c r="N216" s="66">
        <v>0</v>
      </c>
      <c r="O216" s="66">
        <v>16.695</v>
      </c>
      <c r="P216" s="94">
        <v>43487.758101851854</v>
      </c>
      <c r="Q216" s="95">
        <f t="shared" si="29"/>
        <v>20.099836728138971</v>
      </c>
    </row>
    <row r="217" spans="1:17" ht="60.75" x14ac:dyDescent="0.25">
      <c r="A217" s="49">
        <f t="shared" si="30"/>
        <v>208</v>
      </c>
      <c r="B217" s="44">
        <f t="shared" si="31"/>
        <v>12</v>
      </c>
      <c r="C217" s="45">
        <v>392</v>
      </c>
      <c r="D217" s="81" t="s">
        <v>1097</v>
      </c>
      <c r="E217" s="37" t="s">
        <v>49</v>
      </c>
      <c r="F217" s="37" t="s">
        <v>1179</v>
      </c>
      <c r="G217" s="36" t="s">
        <v>84</v>
      </c>
      <c r="H217" s="66">
        <v>298.82400000000001</v>
      </c>
      <c r="I217" s="66">
        <v>149.41200000000001</v>
      </c>
      <c r="J217" s="66">
        <v>0</v>
      </c>
      <c r="K217" s="66">
        <v>89.347999999999999</v>
      </c>
      <c r="L217" s="66">
        <v>0</v>
      </c>
      <c r="M217" s="66">
        <v>43.615000000000002</v>
      </c>
      <c r="N217" s="66">
        <v>0</v>
      </c>
      <c r="O217" s="66">
        <v>16.449000000000002</v>
      </c>
      <c r="P217" s="94">
        <v>43487.762326388889</v>
      </c>
      <c r="Q217" s="95">
        <f t="shared" si="29"/>
        <v>20.100125826573503</v>
      </c>
    </row>
    <row r="218" spans="1:17" ht="60.75" x14ac:dyDescent="0.25">
      <c r="A218" s="49">
        <f t="shared" si="30"/>
        <v>209</v>
      </c>
      <c r="B218" s="44">
        <f t="shared" si="31"/>
        <v>13</v>
      </c>
      <c r="C218" s="45">
        <v>474</v>
      </c>
      <c r="D218" s="81" t="s">
        <v>4083</v>
      </c>
      <c r="E218" s="37" t="s">
        <v>49</v>
      </c>
      <c r="F218" s="37" t="s">
        <v>79</v>
      </c>
      <c r="G218" s="36" t="s">
        <v>85</v>
      </c>
      <c r="H218" s="66">
        <v>299.92599999999999</v>
      </c>
      <c r="I218" s="66">
        <v>116.926</v>
      </c>
      <c r="J218" s="66">
        <v>0</v>
      </c>
      <c r="K218" s="66">
        <v>90</v>
      </c>
      <c r="L218" s="66">
        <v>0</v>
      </c>
      <c r="M218" s="66">
        <v>11</v>
      </c>
      <c r="N218" s="66">
        <v>62</v>
      </c>
      <c r="O218" s="66">
        <v>20</v>
      </c>
      <c r="P218" s="94">
        <v>43488.648900462962</v>
      </c>
      <c r="Q218" s="95">
        <f t="shared" si="29"/>
        <v>31.007648553309817</v>
      </c>
    </row>
    <row r="219" spans="1:17" ht="81" x14ac:dyDescent="0.25">
      <c r="A219" s="49">
        <f t="shared" si="30"/>
        <v>210</v>
      </c>
      <c r="B219" s="44">
        <f t="shared" si="31"/>
        <v>14</v>
      </c>
      <c r="C219" s="45">
        <v>566</v>
      </c>
      <c r="D219" s="81" t="s">
        <v>1098</v>
      </c>
      <c r="E219" s="37" t="s">
        <v>49</v>
      </c>
      <c r="F219" s="37" t="s">
        <v>770</v>
      </c>
      <c r="G219" s="36" t="s">
        <v>85</v>
      </c>
      <c r="H219" s="66">
        <v>228.221</v>
      </c>
      <c r="I219" s="66">
        <v>110</v>
      </c>
      <c r="J219" s="66">
        <v>0</v>
      </c>
      <c r="K219" s="66">
        <v>72.016000000000005</v>
      </c>
      <c r="L219" s="66">
        <v>0</v>
      </c>
      <c r="M219" s="66">
        <v>0</v>
      </c>
      <c r="N219" s="66">
        <v>43</v>
      </c>
      <c r="O219" s="66">
        <v>3.2050000000000001</v>
      </c>
      <c r="P219" s="94">
        <v>43489.469386574077</v>
      </c>
      <c r="Q219" s="95">
        <f t="shared" si="29"/>
        <v>20.245726729792612</v>
      </c>
    </row>
    <row r="220" spans="1:17" ht="56.25" x14ac:dyDescent="0.25">
      <c r="A220" s="49">
        <f t="shared" si="30"/>
        <v>211</v>
      </c>
      <c r="B220" s="44">
        <f t="shared" si="31"/>
        <v>15</v>
      </c>
      <c r="C220" s="45">
        <v>626</v>
      </c>
      <c r="D220" s="81" t="s">
        <v>1099</v>
      </c>
      <c r="E220" s="37" t="s">
        <v>49</v>
      </c>
      <c r="F220" s="37" t="s">
        <v>1100</v>
      </c>
      <c r="G220" s="36" t="s">
        <v>85</v>
      </c>
      <c r="H220" s="66">
        <v>150.697</v>
      </c>
      <c r="I220" s="66">
        <v>75</v>
      </c>
      <c r="J220" s="66">
        <v>0</v>
      </c>
      <c r="K220" s="66">
        <v>43.697000000000003</v>
      </c>
      <c r="L220" s="66">
        <v>0</v>
      </c>
      <c r="M220" s="66">
        <v>0</v>
      </c>
      <c r="N220" s="66">
        <v>32</v>
      </c>
      <c r="O220" s="66">
        <v>0</v>
      </c>
      <c r="P220" s="94">
        <v>43489.657523148147</v>
      </c>
      <c r="Q220" s="95">
        <f t="shared" si="29"/>
        <v>21.234662932905099</v>
      </c>
    </row>
    <row r="221" spans="1:17" ht="60.75" x14ac:dyDescent="0.25">
      <c r="A221" s="49">
        <f t="shared" si="30"/>
        <v>212</v>
      </c>
      <c r="B221" s="44">
        <f t="shared" si="31"/>
        <v>16</v>
      </c>
      <c r="C221" s="45">
        <v>676</v>
      </c>
      <c r="D221" s="81" t="s">
        <v>1101</v>
      </c>
      <c r="E221" s="37" t="s">
        <v>49</v>
      </c>
      <c r="F221" s="37" t="s">
        <v>1179</v>
      </c>
      <c r="G221" s="36" t="s">
        <v>84</v>
      </c>
      <c r="H221" s="66">
        <v>218.14400000000001</v>
      </c>
      <c r="I221" s="66">
        <v>109.072</v>
      </c>
      <c r="J221" s="66">
        <v>0</v>
      </c>
      <c r="K221" s="66">
        <v>65.224999999999994</v>
      </c>
      <c r="L221" s="66">
        <v>0</v>
      </c>
      <c r="M221" s="66">
        <v>28.616</v>
      </c>
      <c r="N221" s="66">
        <v>0</v>
      </c>
      <c r="O221" s="66">
        <v>15.231</v>
      </c>
      <c r="P221" s="94">
        <v>43489.730856481481</v>
      </c>
      <c r="Q221" s="95">
        <f t="shared" si="29"/>
        <v>20.100025671116324</v>
      </c>
    </row>
    <row r="222" spans="1:17" ht="81" x14ac:dyDescent="0.25">
      <c r="A222" s="49">
        <f t="shared" si="30"/>
        <v>213</v>
      </c>
      <c r="B222" s="44">
        <f t="shared" si="31"/>
        <v>17</v>
      </c>
      <c r="C222" s="45">
        <v>1141</v>
      </c>
      <c r="D222" s="81" t="s">
        <v>1103</v>
      </c>
      <c r="E222" s="37" t="s">
        <v>49</v>
      </c>
      <c r="F222" s="37" t="s">
        <v>1179</v>
      </c>
      <c r="G222" s="36" t="s">
        <v>84</v>
      </c>
      <c r="H222" s="66">
        <v>123.88</v>
      </c>
      <c r="I222" s="66">
        <v>61.94</v>
      </c>
      <c r="J222" s="66">
        <v>0</v>
      </c>
      <c r="K222" s="66">
        <v>36.912999999999997</v>
      </c>
      <c r="L222" s="66">
        <v>0</v>
      </c>
      <c r="M222" s="66">
        <v>25.027000000000001</v>
      </c>
      <c r="N222" s="66">
        <v>0</v>
      </c>
      <c r="O222" s="66">
        <v>0</v>
      </c>
      <c r="P222" s="94">
        <v>43492.491851851853</v>
      </c>
      <c r="Q222" s="95">
        <f t="shared" si="29"/>
        <v>20.202615434291253</v>
      </c>
    </row>
    <row r="223" spans="1:17" ht="101.25" x14ac:dyDescent="0.25">
      <c r="A223" s="49">
        <f t="shared" si="30"/>
        <v>214</v>
      </c>
      <c r="B223" s="44">
        <f t="shared" si="31"/>
        <v>18</v>
      </c>
      <c r="C223" s="45">
        <v>1143</v>
      </c>
      <c r="D223" s="81" t="s">
        <v>4081</v>
      </c>
      <c r="E223" s="37" t="s">
        <v>49</v>
      </c>
      <c r="F223" s="37" t="s">
        <v>1179</v>
      </c>
      <c r="G223" s="36" t="s">
        <v>84</v>
      </c>
      <c r="H223" s="66">
        <v>59.872</v>
      </c>
      <c r="I223" s="66">
        <v>29.936</v>
      </c>
      <c r="J223" s="66">
        <v>0</v>
      </c>
      <c r="K223" s="66">
        <v>17.876000000000001</v>
      </c>
      <c r="L223" s="66">
        <v>0</v>
      </c>
      <c r="M223" s="66">
        <v>12.06</v>
      </c>
      <c r="N223" s="66">
        <v>0</v>
      </c>
      <c r="O223" s="66">
        <v>0</v>
      </c>
      <c r="P223" s="94">
        <v>43492.499305555553</v>
      </c>
      <c r="Q223" s="95">
        <f t="shared" si="29"/>
        <v>20.142971672902192</v>
      </c>
    </row>
    <row r="224" spans="1:17" ht="40.5" x14ac:dyDescent="0.25">
      <c r="A224" s="49">
        <f t="shared" si="30"/>
        <v>215</v>
      </c>
      <c r="B224" s="44">
        <f t="shared" si="31"/>
        <v>19</v>
      </c>
      <c r="C224" s="45">
        <v>1314</v>
      </c>
      <c r="D224" s="81" t="s">
        <v>1104</v>
      </c>
      <c r="E224" s="37" t="s">
        <v>49</v>
      </c>
      <c r="F224" s="37" t="s">
        <v>1105</v>
      </c>
      <c r="G224" s="36" t="s">
        <v>85</v>
      </c>
      <c r="H224" s="66">
        <v>244.89599999999999</v>
      </c>
      <c r="I224" s="66">
        <v>122</v>
      </c>
      <c r="J224" s="66">
        <v>0</v>
      </c>
      <c r="K224" s="66">
        <v>72.396000000000001</v>
      </c>
      <c r="L224" s="66">
        <v>0</v>
      </c>
      <c r="M224" s="66">
        <v>26</v>
      </c>
      <c r="N224" s="66">
        <v>24.5</v>
      </c>
      <c r="O224" s="66">
        <v>0</v>
      </c>
      <c r="P224" s="94">
        <v>43493.71365740741</v>
      </c>
      <c r="Q224" s="95">
        <f t="shared" si="29"/>
        <v>20.620998301319744</v>
      </c>
    </row>
    <row r="225" spans="1:17" ht="56.25" x14ac:dyDescent="0.25">
      <c r="A225" s="49">
        <f t="shared" si="30"/>
        <v>216</v>
      </c>
      <c r="B225" s="44">
        <f t="shared" si="31"/>
        <v>20</v>
      </c>
      <c r="C225" s="45">
        <v>1866</v>
      </c>
      <c r="D225" s="81" t="s">
        <v>1106</v>
      </c>
      <c r="E225" s="37" t="s">
        <v>49</v>
      </c>
      <c r="F225" s="37" t="s">
        <v>1100</v>
      </c>
      <c r="G225" s="36" t="s">
        <v>85</v>
      </c>
      <c r="H225" s="66">
        <v>298.39600000000002</v>
      </c>
      <c r="I225" s="66">
        <v>145</v>
      </c>
      <c r="J225" s="66">
        <v>0</v>
      </c>
      <c r="K225" s="66">
        <v>84.765000000000001</v>
      </c>
      <c r="L225" s="66">
        <v>0</v>
      </c>
      <c r="M225" s="66">
        <v>0</v>
      </c>
      <c r="N225" s="66">
        <v>58.465000000000003</v>
      </c>
      <c r="O225" s="66">
        <v>10.166</v>
      </c>
      <c r="P225" s="94">
        <v>43495.444490740738</v>
      </c>
      <c r="Q225" s="95">
        <f t="shared" si="29"/>
        <v>22.999973189989142</v>
      </c>
    </row>
    <row r="226" spans="1:17" ht="20.25" x14ac:dyDescent="0.25">
      <c r="A226" s="49">
        <f t="shared" si="30"/>
        <v>217</v>
      </c>
      <c r="B226" s="44">
        <f t="shared" si="31"/>
        <v>21</v>
      </c>
      <c r="C226" s="45">
        <v>1997</v>
      </c>
      <c r="D226" s="81" t="s">
        <v>86</v>
      </c>
      <c r="E226" s="37" t="s">
        <v>49</v>
      </c>
      <c r="F226" s="37" t="s">
        <v>57</v>
      </c>
      <c r="G226" s="36" t="s">
        <v>85</v>
      </c>
      <c r="H226" s="66">
        <v>298.85399999999998</v>
      </c>
      <c r="I226" s="66">
        <v>149.42699999999999</v>
      </c>
      <c r="J226" s="66">
        <v>0</v>
      </c>
      <c r="K226" s="66">
        <v>89.356999999999999</v>
      </c>
      <c r="L226" s="66">
        <v>0</v>
      </c>
      <c r="M226" s="66">
        <v>60.07</v>
      </c>
      <c r="N226" s="66">
        <v>0</v>
      </c>
      <c r="O226" s="66">
        <v>0</v>
      </c>
      <c r="P226" s="94">
        <v>43495.58666666667</v>
      </c>
      <c r="Q226" s="95">
        <f t="shared" si="29"/>
        <v>20.100115775596112</v>
      </c>
    </row>
    <row r="227" spans="1:17" ht="81" x14ac:dyDescent="0.25">
      <c r="A227" s="49">
        <f t="shared" si="30"/>
        <v>218</v>
      </c>
      <c r="B227" s="44">
        <f t="shared" si="31"/>
        <v>22</v>
      </c>
      <c r="C227" s="45">
        <v>28</v>
      </c>
      <c r="D227" s="81" t="s">
        <v>1107</v>
      </c>
      <c r="E227" s="37" t="s">
        <v>58</v>
      </c>
      <c r="F227" s="37" t="s">
        <v>4078</v>
      </c>
      <c r="G227" s="36" t="s">
        <v>85</v>
      </c>
      <c r="H227" s="66">
        <v>297.30099999999999</v>
      </c>
      <c r="I227" s="66">
        <v>148.65</v>
      </c>
      <c r="J227" s="66">
        <v>0</v>
      </c>
      <c r="K227" s="66">
        <v>88.650999999999996</v>
      </c>
      <c r="L227" s="66">
        <v>0</v>
      </c>
      <c r="M227" s="66">
        <v>32</v>
      </c>
      <c r="N227" s="66">
        <v>28</v>
      </c>
      <c r="O227" s="66">
        <v>0</v>
      </c>
      <c r="P227" s="94">
        <v>43467.716261574074</v>
      </c>
      <c r="Q227" s="95">
        <f t="shared" si="29"/>
        <v>20.181566829576759</v>
      </c>
    </row>
    <row r="228" spans="1:17" ht="60.75" x14ac:dyDescent="0.25">
      <c r="A228" s="49">
        <f t="shared" si="30"/>
        <v>219</v>
      </c>
      <c r="B228" s="44">
        <f t="shared" si="31"/>
        <v>23</v>
      </c>
      <c r="C228" s="45">
        <v>50</v>
      </c>
      <c r="D228" s="81" t="s">
        <v>1109</v>
      </c>
      <c r="E228" s="37" t="s">
        <v>58</v>
      </c>
      <c r="F228" s="37" t="s">
        <v>4079</v>
      </c>
      <c r="G228" s="36" t="s">
        <v>85</v>
      </c>
      <c r="H228" s="66">
        <v>300</v>
      </c>
      <c r="I228" s="66">
        <v>144</v>
      </c>
      <c r="J228" s="66">
        <v>0</v>
      </c>
      <c r="K228" s="66">
        <v>90</v>
      </c>
      <c r="L228" s="66">
        <v>0</v>
      </c>
      <c r="M228" s="66">
        <v>0</v>
      </c>
      <c r="N228" s="66">
        <v>66</v>
      </c>
      <c r="O228" s="66">
        <v>0</v>
      </c>
      <c r="P228" s="94">
        <v>43476.521203703705</v>
      </c>
      <c r="Q228" s="95">
        <f t="shared" si="29"/>
        <v>22</v>
      </c>
    </row>
    <row r="229" spans="1:17" ht="81" x14ac:dyDescent="0.25">
      <c r="A229" s="49">
        <f t="shared" si="30"/>
        <v>220</v>
      </c>
      <c r="B229" s="44">
        <f t="shared" si="31"/>
        <v>24</v>
      </c>
      <c r="C229" s="45">
        <v>84</v>
      </c>
      <c r="D229" s="81" t="s">
        <v>1110</v>
      </c>
      <c r="E229" s="37" t="s">
        <v>58</v>
      </c>
      <c r="F229" s="37" t="s">
        <v>1180</v>
      </c>
      <c r="G229" s="36" t="s">
        <v>85</v>
      </c>
      <c r="H229" s="66">
        <v>289.834</v>
      </c>
      <c r="I229" s="66">
        <v>142</v>
      </c>
      <c r="J229" s="66">
        <v>0</v>
      </c>
      <c r="K229" s="66">
        <v>82</v>
      </c>
      <c r="L229" s="66">
        <v>0</v>
      </c>
      <c r="M229" s="66">
        <v>0</v>
      </c>
      <c r="N229" s="66">
        <v>65.834000000000003</v>
      </c>
      <c r="O229" s="66">
        <v>0</v>
      </c>
      <c r="P229" s="94">
        <v>43480.672638888886</v>
      </c>
      <c r="Q229" s="95">
        <f t="shared" si="29"/>
        <v>22.714381335523093</v>
      </c>
    </row>
    <row r="230" spans="1:17" ht="60.75" x14ac:dyDescent="0.25">
      <c r="A230" s="49">
        <f t="shared" si="30"/>
        <v>221</v>
      </c>
      <c r="B230" s="44">
        <f t="shared" si="31"/>
        <v>25</v>
      </c>
      <c r="C230" s="45">
        <v>500</v>
      </c>
      <c r="D230" s="81" t="s">
        <v>1111</v>
      </c>
      <c r="E230" s="37" t="s">
        <v>58</v>
      </c>
      <c r="F230" s="37" t="s">
        <v>1112</v>
      </c>
      <c r="G230" s="36" t="s">
        <v>85</v>
      </c>
      <c r="H230" s="66">
        <v>237.98099999999999</v>
      </c>
      <c r="I230" s="66">
        <v>118.99</v>
      </c>
      <c r="J230" s="66">
        <v>0</v>
      </c>
      <c r="K230" s="66">
        <v>70.991</v>
      </c>
      <c r="L230" s="66">
        <v>0</v>
      </c>
      <c r="M230" s="66">
        <v>13.08</v>
      </c>
      <c r="N230" s="66">
        <v>34.92</v>
      </c>
      <c r="O230" s="66">
        <v>0</v>
      </c>
      <c r="P230" s="94">
        <v>43488.722048611111</v>
      </c>
      <c r="Q230" s="95">
        <f t="shared" si="29"/>
        <v>20.169677411221905</v>
      </c>
    </row>
    <row r="231" spans="1:17" ht="60.75" x14ac:dyDescent="0.25">
      <c r="A231" s="49">
        <f t="shared" si="30"/>
        <v>222</v>
      </c>
      <c r="B231" s="44">
        <f t="shared" si="31"/>
        <v>26</v>
      </c>
      <c r="C231" s="45">
        <v>981</v>
      </c>
      <c r="D231" s="81" t="s">
        <v>1113</v>
      </c>
      <c r="E231" s="37" t="s">
        <v>58</v>
      </c>
      <c r="F231" s="37" t="s">
        <v>4077</v>
      </c>
      <c r="G231" s="36" t="s">
        <v>85</v>
      </c>
      <c r="H231" s="66">
        <v>163</v>
      </c>
      <c r="I231" s="66">
        <v>75</v>
      </c>
      <c r="J231" s="66">
        <v>0</v>
      </c>
      <c r="K231" s="66">
        <v>55.234999999999999</v>
      </c>
      <c r="L231" s="66">
        <v>0</v>
      </c>
      <c r="M231" s="66">
        <v>0</v>
      </c>
      <c r="N231" s="66">
        <v>32.765000000000001</v>
      </c>
      <c r="O231" s="66">
        <v>0</v>
      </c>
      <c r="P231" s="94">
        <v>43490.716400462959</v>
      </c>
      <c r="Q231" s="95">
        <f t="shared" si="29"/>
        <v>20.10122699386503</v>
      </c>
    </row>
    <row r="232" spans="1:17" ht="75" x14ac:dyDescent="0.25">
      <c r="A232" s="49">
        <f t="shared" si="30"/>
        <v>223</v>
      </c>
      <c r="B232" s="44">
        <f t="shared" si="31"/>
        <v>27</v>
      </c>
      <c r="C232" s="45">
        <v>1299</v>
      </c>
      <c r="D232" s="81" t="s">
        <v>1114</v>
      </c>
      <c r="E232" s="37" t="s">
        <v>58</v>
      </c>
      <c r="F232" s="37" t="s">
        <v>4085</v>
      </c>
      <c r="G232" s="36" t="s">
        <v>85</v>
      </c>
      <c r="H232" s="66">
        <v>499.79599999999999</v>
      </c>
      <c r="I232" s="66">
        <v>200</v>
      </c>
      <c r="J232" s="66">
        <v>0</v>
      </c>
      <c r="K232" s="66">
        <v>192</v>
      </c>
      <c r="L232" s="66">
        <v>0</v>
      </c>
      <c r="M232" s="66">
        <v>54.154000000000003</v>
      </c>
      <c r="N232" s="66">
        <v>0</v>
      </c>
      <c r="O232" s="66">
        <v>53.642000000000003</v>
      </c>
      <c r="P232" s="94">
        <v>43493.681064814817</v>
      </c>
      <c r="Q232" s="95">
        <f t="shared" si="29"/>
        <v>21.567999743895509</v>
      </c>
    </row>
    <row r="233" spans="1:17" ht="101.25" x14ac:dyDescent="0.25">
      <c r="A233" s="49">
        <f t="shared" si="30"/>
        <v>224</v>
      </c>
      <c r="B233" s="44">
        <f t="shared" si="31"/>
        <v>28</v>
      </c>
      <c r="C233" s="45">
        <v>1461</v>
      </c>
      <c r="D233" s="81" t="s">
        <v>1115</v>
      </c>
      <c r="E233" s="37" t="s">
        <v>58</v>
      </c>
      <c r="F233" s="37" t="s">
        <v>4086</v>
      </c>
      <c r="G233" s="36" t="s">
        <v>85</v>
      </c>
      <c r="H233" s="66">
        <v>499.78899999999999</v>
      </c>
      <c r="I233" s="66">
        <v>199.78899999999999</v>
      </c>
      <c r="J233" s="66">
        <v>0</v>
      </c>
      <c r="K233" s="66">
        <v>199.95</v>
      </c>
      <c r="L233" s="66">
        <v>0</v>
      </c>
      <c r="M233" s="66">
        <v>100.05</v>
      </c>
      <c r="N233" s="66">
        <v>0</v>
      </c>
      <c r="O233" s="66">
        <v>0</v>
      </c>
      <c r="P233" s="94">
        <v>43494.44699074074</v>
      </c>
      <c r="Q233" s="95">
        <f t="shared" si="29"/>
        <v>20.018447784965257</v>
      </c>
    </row>
    <row r="234" spans="1:17" ht="81" x14ac:dyDescent="0.25">
      <c r="A234" s="49">
        <f t="shared" si="30"/>
        <v>225</v>
      </c>
      <c r="B234" s="44">
        <f t="shared" si="31"/>
        <v>29</v>
      </c>
      <c r="C234" s="45">
        <v>29</v>
      </c>
      <c r="D234" s="81" t="s">
        <v>1116</v>
      </c>
      <c r="E234" s="37" t="s">
        <v>58</v>
      </c>
      <c r="F234" s="37" t="s">
        <v>1108</v>
      </c>
      <c r="G234" s="36" t="s">
        <v>85</v>
      </c>
      <c r="H234" s="66">
        <v>199.5</v>
      </c>
      <c r="I234" s="66">
        <v>99.75</v>
      </c>
      <c r="J234" s="66">
        <v>0</v>
      </c>
      <c r="K234" s="66">
        <v>59.75</v>
      </c>
      <c r="L234" s="66">
        <v>0</v>
      </c>
      <c r="M234" s="66">
        <v>40</v>
      </c>
      <c r="N234" s="66">
        <v>0</v>
      </c>
      <c r="O234" s="66">
        <v>0</v>
      </c>
      <c r="P234" s="94">
        <v>43467.72314814815</v>
      </c>
      <c r="Q234" s="95">
        <f t="shared" si="29"/>
        <v>20.050125313283207</v>
      </c>
    </row>
    <row r="235" spans="1:17" ht="60.75" x14ac:dyDescent="0.25">
      <c r="A235" s="49">
        <f t="shared" si="30"/>
        <v>226</v>
      </c>
      <c r="B235" s="44">
        <f t="shared" si="31"/>
        <v>30</v>
      </c>
      <c r="C235" s="45">
        <v>34</v>
      </c>
      <c r="D235" s="81" t="s">
        <v>1117</v>
      </c>
      <c r="E235" s="37" t="s">
        <v>58</v>
      </c>
      <c r="F235" s="37" t="s">
        <v>1118</v>
      </c>
      <c r="G235" s="36" t="s">
        <v>85</v>
      </c>
      <c r="H235" s="66">
        <v>298.82</v>
      </c>
      <c r="I235" s="66">
        <v>140</v>
      </c>
      <c r="J235" s="66">
        <v>0</v>
      </c>
      <c r="K235" s="66">
        <v>98.52</v>
      </c>
      <c r="L235" s="66">
        <v>0</v>
      </c>
      <c r="M235" s="66">
        <v>60.3</v>
      </c>
      <c r="N235" s="66">
        <v>0</v>
      </c>
      <c r="O235" s="66">
        <v>0</v>
      </c>
      <c r="P235" s="94">
        <v>43469.698692129627</v>
      </c>
      <c r="Q235" s="95">
        <f t="shared" si="29"/>
        <v>20.179372197309416</v>
      </c>
    </row>
    <row r="236" spans="1:17" ht="60.75" x14ac:dyDescent="0.25">
      <c r="A236" s="49">
        <f t="shared" si="30"/>
        <v>227</v>
      </c>
      <c r="B236" s="44">
        <f t="shared" si="31"/>
        <v>31</v>
      </c>
      <c r="C236" s="45">
        <v>81</v>
      </c>
      <c r="D236" s="81" t="s">
        <v>4141</v>
      </c>
      <c r="E236" s="37" t="s">
        <v>58</v>
      </c>
      <c r="F236" s="37" t="s">
        <v>1119</v>
      </c>
      <c r="G236" s="36" t="s">
        <v>85</v>
      </c>
      <c r="H236" s="66">
        <v>472.5</v>
      </c>
      <c r="I236" s="66">
        <v>200</v>
      </c>
      <c r="J236" s="66">
        <v>0</v>
      </c>
      <c r="K236" s="66">
        <v>177.75</v>
      </c>
      <c r="L236" s="66">
        <v>0</v>
      </c>
      <c r="M236" s="66">
        <v>94.75</v>
      </c>
      <c r="N236" s="66">
        <v>0</v>
      </c>
      <c r="O236" s="66">
        <v>0</v>
      </c>
      <c r="P236" s="94">
        <v>43480.638807870368</v>
      </c>
      <c r="Q236" s="95">
        <f t="shared" si="29"/>
        <v>20.052910052910054</v>
      </c>
    </row>
    <row r="237" spans="1:17" ht="60.75" x14ac:dyDescent="0.25">
      <c r="A237" s="49">
        <f t="shared" si="30"/>
        <v>228</v>
      </c>
      <c r="B237" s="44">
        <f t="shared" si="31"/>
        <v>32</v>
      </c>
      <c r="C237" s="45">
        <v>383</v>
      </c>
      <c r="D237" s="81" t="s">
        <v>1120</v>
      </c>
      <c r="E237" s="37" t="s">
        <v>58</v>
      </c>
      <c r="F237" s="37" t="s">
        <v>1179</v>
      </c>
      <c r="G237" s="36" t="s">
        <v>84</v>
      </c>
      <c r="H237" s="66">
        <v>298.59100000000001</v>
      </c>
      <c r="I237" s="66">
        <v>149.29499999999999</v>
      </c>
      <c r="J237" s="66">
        <v>0</v>
      </c>
      <c r="K237" s="66">
        <v>89.278999999999996</v>
      </c>
      <c r="L237" s="66">
        <v>0</v>
      </c>
      <c r="M237" s="66">
        <v>44.915999999999997</v>
      </c>
      <c r="N237" s="66">
        <v>0</v>
      </c>
      <c r="O237" s="66">
        <v>15.101000000000001</v>
      </c>
      <c r="P237" s="94">
        <v>43487.7346412037</v>
      </c>
      <c r="Q237" s="95">
        <f t="shared" si="29"/>
        <v>20.100069995411783</v>
      </c>
    </row>
    <row r="238" spans="1:17" ht="60.75" x14ac:dyDescent="0.25">
      <c r="A238" s="49">
        <f t="shared" si="30"/>
        <v>229</v>
      </c>
      <c r="B238" s="44">
        <f t="shared" si="31"/>
        <v>33</v>
      </c>
      <c r="C238" s="45">
        <v>866</v>
      </c>
      <c r="D238" s="81" t="s">
        <v>1121</v>
      </c>
      <c r="E238" s="37" t="s">
        <v>58</v>
      </c>
      <c r="F238" s="37" t="s">
        <v>1122</v>
      </c>
      <c r="G238" s="36" t="s">
        <v>85</v>
      </c>
      <c r="H238" s="66">
        <v>299.863</v>
      </c>
      <c r="I238" s="66">
        <v>149.93100000000001</v>
      </c>
      <c r="J238" s="66">
        <v>0</v>
      </c>
      <c r="K238" s="66">
        <v>89.632000000000005</v>
      </c>
      <c r="L238" s="66">
        <v>0</v>
      </c>
      <c r="M238" s="66">
        <v>30</v>
      </c>
      <c r="N238" s="66">
        <v>0.78</v>
      </c>
      <c r="O238" s="66">
        <v>29.52</v>
      </c>
      <c r="P238" s="94">
        <v>43490.608148148145</v>
      </c>
      <c r="Q238" s="95">
        <f t="shared" si="29"/>
        <v>20.109183193658438</v>
      </c>
    </row>
    <row r="239" spans="1:17" ht="93.75" x14ac:dyDescent="0.25">
      <c r="A239" s="49">
        <f t="shared" si="30"/>
        <v>230</v>
      </c>
      <c r="B239" s="44">
        <f t="shared" si="31"/>
        <v>34</v>
      </c>
      <c r="C239" s="45">
        <v>226</v>
      </c>
      <c r="D239" s="81" t="s">
        <v>4142</v>
      </c>
      <c r="E239" s="37" t="s">
        <v>835</v>
      </c>
      <c r="F239" s="37" t="s">
        <v>860</v>
      </c>
      <c r="G239" s="36" t="s">
        <v>85</v>
      </c>
      <c r="H239" s="66">
        <v>299.53100000000001</v>
      </c>
      <c r="I239" s="66">
        <v>149.76499999999999</v>
      </c>
      <c r="J239" s="66">
        <v>0</v>
      </c>
      <c r="K239" s="66">
        <v>0</v>
      </c>
      <c r="L239" s="66">
        <v>0</v>
      </c>
      <c r="M239" s="66">
        <v>20.22</v>
      </c>
      <c r="N239" s="66">
        <v>119.76600000000001</v>
      </c>
      <c r="O239" s="66">
        <v>9.7799999999999994</v>
      </c>
      <c r="P239" s="94">
        <v>43483.669189814813</v>
      </c>
      <c r="Q239" s="95">
        <f t="shared" si="29"/>
        <v>50.00016692763019</v>
      </c>
    </row>
    <row r="240" spans="1:17" ht="93.75" x14ac:dyDescent="0.25">
      <c r="A240" s="49">
        <f t="shared" si="30"/>
        <v>231</v>
      </c>
      <c r="B240" s="44">
        <f t="shared" si="31"/>
        <v>35</v>
      </c>
      <c r="C240" s="45">
        <v>550</v>
      </c>
      <c r="D240" s="81" t="s">
        <v>1123</v>
      </c>
      <c r="E240" s="37" t="s">
        <v>835</v>
      </c>
      <c r="F240" s="37" t="s">
        <v>860</v>
      </c>
      <c r="G240" s="36" t="s">
        <v>85</v>
      </c>
      <c r="H240" s="66">
        <v>293.5</v>
      </c>
      <c r="I240" s="66">
        <v>146.75</v>
      </c>
      <c r="J240" s="66">
        <v>0</v>
      </c>
      <c r="K240" s="66">
        <v>0</v>
      </c>
      <c r="L240" s="66">
        <v>0</v>
      </c>
      <c r="M240" s="66">
        <v>30</v>
      </c>
      <c r="N240" s="66">
        <v>116.75</v>
      </c>
      <c r="O240" s="66">
        <v>0</v>
      </c>
      <c r="P240" s="94">
        <v>43489.423449074071</v>
      </c>
      <c r="Q240" s="95">
        <f t="shared" si="29"/>
        <v>50</v>
      </c>
    </row>
    <row r="241" spans="1:17" ht="93.75" x14ac:dyDescent="0.25">
      <c r="A241" s="49">
        <f t="shared" si="30"/>
        <v>232</v>
      </c>
      <c r="B241" s="44">
        <f t="shared" si="31"/>
        <v>36</v>
      </c>
      <c r="C241" s="45">
        <v>2569</v>
      </c>
      <c r="D241" s="81" t="s">
        <v>1124</v>
      </c>
      <c r="E241" s="37" t="s">
        <v>835</v>
      </c>
      <c r="F241" s="37" t="s">
        <v>860</v>
      </c>
      <c r="G241" s="36" t="s">
        <v>85</v>
      </c>
      <c r="H241" s="66">
        <v>224.458</v>
      </c>
      <c r="I241" s="66">
        <v>112.229</v>
      </c>
      <c r="J241" s="66">
        <v>0</v>
      </c>
      <c r="K241" s="66">
        <v>0</v>
      </c>
      <c r="L241" s="66">
        <v>0</v>
      </c>
      <c r="M241" s="66">
        <v>0</v>
      </c>
      <c r="N241" s="66">
        <v>112.229</v>
      </c>
      <c r="O241" s="66">
        <v>0</v>
      </c>
      <c r="P241" s="94">
        <v>43496.650405092594</v>
      </c>
      <c r="Q241" s="95">
        <f t="shared" si="29"/>
        <v>50</v>
      </c>
    </row>
    <row r="242" spans="1:17" ht="56.25" x14ac:dyDescent="0.25">
      <c r="A242" s="49">
        <f t="shared" si="30"/>
        <v>233</v>
      </c>
      <c r="B242" s="44">
        <f t="shared" si="31"/>
        <v>37</v>
      </c>
      <c r="C242" s="45">
        <v>33</v>
      </c>
      <c r="D242" s="81" t="s">
        <v>1125</v>
      </c>
      <c r="E242" s="37" t="s">
        <v>61</v>
      </c>
      <c r="F242" s="37" t="s">
        <v>78</v>
      </c>
      <c r="G242" s="36" t="s">
        <v>85</v>
      </c>
      <c r="H242" s="66">
        <v>299.99799999999999</v>
      </c>
      <c r="I242" s="66">
        <v>149.999</v>
      </c>
      <c r="J242" s="66">
        <v>0</v>
      </c>
      <c r="K242" s="66">
        <v>89.7</v>
      </c>
      <c r="L242" s="66">
        <v>0</v>
      </c>
      <c r="M242" s="66">
        <v>25</v>
      </c>
      <c r="N242" s="66">
        <v>35.298999999999999</v>
      </c>
      <c r="O242" s="66">
        <v>0</v>
      </c>
      <c r="P242" s="94">
        <v>43469.44703703704</v>
      </c>
      <c r="Q242" s="95">
        <f t="shared" si="29"/>
        <v>20.099800665337767</v>
      </c>
    </row>
    <row r="243" spans="1:17" ht="60.75" x14ac:dyDescent="0.25">
      <c r="A243" s="49">
        <f t="shared" si="30"/>
        <v>234</v>
      </c>
      <c r="B243" s="44">
        <f t="shared" si="31"/>
        <v>38</v>
      </c>
      <c r="C243" s="45">
        <v>69</v>
      </c>
      <c r="D243" s="81" t="s">
        <v>1126</v>
      </c>
      <c r="E243" s="37" t="s">
        <v>61</v>
      </c>
      <c r="F243" s="37" t="s">
        <v>1127</v>
      </c>
      <c r="G243" s="36" t="s">
        <v>85</v>
      </c>
      <c r="H243" s="66">
        <v>100</v>
      </c>
      <c r="I243" s="66">
        <v>49</v>
      </c>
      <c r="J243" s="66">
        <v>0</v>
      </c>
      <c r="K243" s="66">
        <v>29</v>
      </c>
      <c r="L243" s="66">
        <v>0</v>
      </c>
      <c r="M243" s="66">
        <v>2</v>
      </c>
      <c r="N243" s="66">
        <v>20</v>
      </c>
      <c r="O243" s="66">
        <v>0</v>
      </c>
      <c r="P243" s="94">
        <v>43479.643680555557</v>
      </c>
      <c r="Q243" s="95">
        <f t="shared" si="29"/>
        <v>22</v>
      </c>
    </row>
    <row r="244" spans="1:17" ht="56.25" x14ac:dyDescent="0.25">
      <c r="A244" s="49">
        <f t="shared" si="30"/>
        <v>235</v>
      </c>
      <c r="B244" s="44">
        <f t="shared" si="31"/>
        <v>39</v>
      </c>
      <c r="C244" s="45">
        <v>75</v>
      </c>
      <c r="D244" s="81" t="s">
        <v>1128</v>
      </c>
      <c r="E244" s="37" t="s">
        <v>61</v>
      </c>
      <c r="F244" s="37" t="s">
        <v>1181</v>
      </c>
      <c r="G244" s="36" t="s">
        <v>85</v>
      </c>
      <c r="H244" s="66">
        <v>274.65300000000002</v>
      </c>
      <c r="I244" s="66">
        <v>134.30500000000001</v>
      </c>
      <c r="J244" s="66">
        <v>0</v>
      </c>
      <c r="K244" s="66">
        <v>82.396000000000001</v>
      </c>
      <c r="L244" s="66">
        <v>0</v>
      </c>
      <c r="M244" s="66">
        <v>20</v>
      </c>
      <c r="N244" s="66">
        <v>20.843</v>
      </c>
      <c r="O244" s="66">
        <v>17.109000000000002</v>
      </c>
      <c r="P244" s="94">
        <v>43480.486828703702</v>
      </c>
      <c r="Q244" s="95">
        <f t="shared" si="29"/>
        <v>21.100079008785627</v>
      </c>
    </row>
    <row r="245" spans="1:17" ht="60.75" x14ac:dyDescent="0.25">
      <c r="A245" s="49">
        <f t="shared" si="30"/>
        <v>236</v>
      </c>
      <c r="B245" s="44">
        <f t="shared" si="31"/>
        <v>40</v>
      </c>
      <c r="C245" s="45">
        <v>76</v>
      </c>
      <c r="D245" s="81" t="s">
        <v>1129</v>
      </c>
      <c r="E245" s="37" t="s">
        <v>61</v>
      </c>
      <c r="F245" s="37" t="s">
        <v>1181</v>
      </c>
      <c r="G245" s="36" t="s">
        <v>85</v>
      </c>
      <c r="H245" s="66">
        <v>272.75700000000001</v>
      </c>
      <c r="I245" s="66">
        <v>133.37799999999999</v>
      </c>
      <c r="J245" s="66">
        <v>0</v>
      </c>
      <c r="K245" s="66">
        <v>81.826999999999998</v>
      </c>
      <c r="L245" s="66">
        <v>0</v>
      </c>
      <c r="M245" s="66">
        <v>22</v>
      </c>
      <c r="N245" s="66">
        <v>22.539000000000001</v>
      </c>
      <c r="O245" s="66">
        <v>13.013</v>
      </c>
      <c r="P245" s="94">
        <v>43480.489594907405</v>
      </c>
      <c r="Q245" s="95">
        <f t="shared" si="29"/>
        <v>21.100100089090287</v>
      </c>
    </row>
    <row r="246" spans="1:17" ht="40.5" x14ac:dyDescent="0.25">
      <c r="A246" s="49">
        <f t="shared" si="30"/>
        <v>237</v>
      </c>
      <c r="B246" s="44">
        <f t="shared" si="31"/>
        <v>41</v>
      </c>
      <c r="C246" s="45">
        <v>102</v>
      </c>
      <c r="D246" s="81" t="s">
        <v>1130</v>
      </c>
      <c r="E246" s="37" t="s">
        <v>61</v>
      </c>
      <c r="F246" s="37" t="s">
        <v>1269</v>
      </c>
      <c r="G246" s="36" t="s">
        <v>84</v>
      </c>
      <c r="H246" s="66">
        <v>298.52800000000002</v>
      </c>
      <c r="I246" s="66">
        <v>140</v>
      </c>
      <c r="J246" s="66">
        <v>0</v>
      </c>
      <c r="K246" s="66">
        <v>95.82</v>
      </c>
      <c r="L246" s="66">
        <v>0</v>
      </c>
      <c r="M246" s="66">
        <v>30.4</v>
      </c>
      <c r="N246" s="66">
        <v>6.7930000000000001</v>
      </c>
      <c r="O246" s="66">
        <v>25.515000000000001</v>
      </c>
      <c r="P246" s="94">
        <v>43481.487881944442</v>
      </c>
      <c r="Q246" s="95">
        <f t="shared" si="29"/>
        <v>21.005734805445385</v>
      </c>
    </row>
    <row r="247" spans="1:17" ht="40.5" x14ac:dyDescent="0.25">
      <c r="A247" s="49">
        <f t="shared" si="30"/>
        <v>238</v>
      </c>
      <c r="B247" s="44">
        <f t="shared" si="31"/>
        <v>42</v>
      </c>
      <c r="C247" s="45">
        <v>148</v>
      </c>
      <c r="D247" s="81" t="s">
        <v>1131</v>
      </c>
      <c r="E247" s="37" t="s">
        <v>61</v>
      </c>
      <c r="F247" s="37" t="s">
        <v>1132</v>
      </c>
      <c r="G247" s="36" t="s">
        <v>85</v>
      </c>
      <c r="H247" s="66">
        <v>399.91199999999998</v>
      </c>
      <c r="I247" s="66">
        <v>185</v>
      </c>
      <c r="J247" s="66">
        <v>0</v>
      </c>
      <c r="K247" s="66">
        <v>119.91200000000001</v>
      </c>
      <c r="L247" s="66">
        <v>0</v>
      </c>
      <c r="M247" s="66">
        <v>12</v>
      </c>
      <c r="N247" s="66">
        <v>70.057000000000002</v>
      </c>
      <c r="O247" s="66">
        <v>12.943</v>
      </c>
      <c r="P247" s="94">
        <v>43482.62431712963</v>
      </c>
      <c r="Q247" s="95">
        <f t="shared" si="29"/>
        <v>23.755226149752946</v>
      </c>
    </row>
    <row r="248" spans="1:17" ht="60.75" x14ac:dyDescent="0.25">
      <c r="A248" s="49">
        <f t="shared" si="30"/>
        <v>239</v>
      </c>
      <c r="B248" s="44">
        <f t="shared" si="31"/>
        <v>43</v>
      </c>
      <c r="C248" s="45">
        <v>152</v>
      </c>
      <c r="D248" s="81" t="s">
        <v>1133</v>
      </c>
      <c r="E248" s="37" t="s">
        <v>61</v>
      </c>
      <c r="F248" s="37" t="s">
        <v>4087</v>
      </c>
      <c r="G248" s="36" t="s">
        <v>85</v>
      </c>
      <c r="H248" s="66">
        <v>299.99599999999998</v>
      </c>
      <c r="I248" s="66">
        <v>145</v>
      </c>
      <c r="J248" s="66">
        <v>0</v>
      </c>
      <c r="K248" s="66">
        <v>93.995999999999995</v>
      </c>
      <c r="L248" s="66">
        <v>0</v>
      </c>
      <c r="M248" s="66">
        <v>21</v>
      </c>
      <c r="N248" s="66">
        <v>40</v>
      </c>
      <c r="O248" s="66">
        <v>0</v>
      </c>
      <c r="P248" s="94">
        <v>43482.640497685185</v>
      </c>
      <c r="Q248" s="95">
        <f t="shared" si="29"/>
        <v>20.333604448059308</v>
      </c>
    </row>
    <row r="249" spans="1:17" ht="40.5" x14ac:dyDescent="0.25">
      <c r="A249" s="49">
        <f t="shared" si="30"/>
        <v>240</v>
      </c>
      <c r="B249" s="44">
        <f t="shared" si="31"/>
        <v>44</v>
      </c>
      <c r="C249" s="45">
        <v>240</v>
      </c>
      <c r="D249" s="81" t="s">
        <v>1134</v>
      </c>
      <c r="E249" s="37" t="s">
        <v>61</v>
      </c>
      <c r="F249" s="37" t="s">
        <v>1182</v>
      </c>
      <c r="G249" s="36" t="s">
        <v>85</v>
      </c>
      <c r="H249" s="66">
        <v>114.8</v>
      </c>
      <c r="I249" s="66">
        <v>57.4</v>
      </c>
      <c r="J249" s="66">
        <v>0</v>
      </c>
      <c r="K249" s="66">
        <v>34.299999999999997</v>
      </c>
      <c r="L249" s="66">
        <v>0</v>
      </c>
      <c r="M249" s="66">
        <v>16</v>
      </c>
      <c r="N249" s="66">
        <v>7.1</v>
      </c>
      <c r="O249" s="66">
        <v>0</v>
      </c>
      <c r="P249" s="94">
        <v>43486.452141203707</v>
      </c>
      <c r="Q249" s="95">
        <f t="shared" si="29"/>
        <v>20.121951219512194</v>
      </c>
    </row>
    <row r="250" spans="1:17" ht="40.5" x14ac:dyDescent="0.25">
      <c r="A250" s="49">
        <f t="shared" si="30"/>
        <v>241</v>
      </c>
      <c r="B250" s="44">
        <f t="shared" si="31"/>
        <v>45</v>
      </c>
      <c r="C250" s="45">
        <v>256</v>
      </c>
      <c r="D250" s="81" t="s">
        <v>1135</v>
      </c>
      <c r="E250" s="37" t="s">
        <v>61</v>
      </c>
      <c r="F250" s="37" t="s">
        <v>1132</v>
      </c>
      <c r="G250" s="36" t="s">
        <v>85</v>
      </c>
      <c r="H250" s="66">
        <v>299.995</v>
      </c>
      <c r="I250" s="66">
        <v>130</v>
      </c>
      <c r="J250" s="66">
        <v>0</v>
      </c>
      <c r="K250" s="66">
        <v>79.995000000000005</v>
      </c>
      <c r="L250" s="66">
        <v>0</v>
      </c>
      <c r="M250" s="66">
        <v>12</v>
      </c>
      <c r="N250" s="66">
        <v>69.358000000000004</v>
      </c>
      <c r="O250" s="66">
        <v>8.6419999999999995</v>
      </c>
      <c r="P250" s="94">
        <v>43486.52952546296</v>
      </c>
      <c r="Q250" s="95">
        <f t="shared" si="29"/>
        <v>30.000500008333471</v>
      </c>
    </row>
    <row r="251" spans="1:17" ht="60.75" x14ac:dyDescent="0.25">
      <c r="A251" s="49">
        <f t="shared" si="30"/>
        <v>242</v>
      </c>
      <c r="B251" s="44">
        <f t="shared" si="31"/>
        <v>46</v>
      </c>
      <c r="C251" s="45">
        <v>349</v>
      </c>
      <c r="D251" s="81" t="s">
        <v>1136</v>
      </c>
      <c r="E251" s="37" t="s">
        <v>61</v>
      </c>
      <c r="F251" s="37" t="s">
        <v>1137</v>
      </c>
      <c r="G251" s="36" t="s">
        <v>85</v>
      </c>
      <c r="H251" s="66">
        <v>282.024</v>
      </c>
      <c r="I251" s="66">
        <v>141.012</v>
      </c>
      <c r="J251" s="66">
        <v>0</v>
      </c>
      <c r="K251" s="66">
        <v>94.718000000000004</v>
      </c>
      <c r="L251" s="66">
        <v>0</v>
      </c>
      <c r="M251" s="66">
        <v>24</v>
      </c>
      <c r="N251" s="66">
        <v>19.809000000000001</v>
      </c>
      <c r="O251" s="66">
        <v>2.4849999999999999</v>
      </c>
      <c r="P251" s="94">
        <v>43487.594282407408</v>
      </c>
      <c r="Q251" s="95">
        <f t="shared" si="29"/>
        <v>16.414915042691401</v>
      </c>
    </row>
    <row r="252" spans="1:17" ht="60.75" x14ac:dyDescent="0.25">
      <c r="A252" s="49">
        <f t="shared" si="30"/>
        <v>243</v>
      </c>
      <c r="B252" s="44">
        <f t="shared" si="31"/>
        <v>47</v>
      </c>
      <c r="C252" s="45">
        <v>384</v>
      </c>
      <c r="D252" s="81" t="s">
        <v>1138</v>
      </c>
      <c r="E252" s="37" t="s">
        <v>61</v>
      </c>
      <c r="F252" s="37" t="s">
        <v>1179</v>
      </c>
      <c r="G252" s="36" t="s">
        <v>84</v>
      </c>
      <c r="H252" s="66">
        <v>399.18599999999998</v>
      </c>
      <c r="I252" s="66">
        <v>199.59299999999999</v>
      </c>
      <c r="J252" s="66">
        <v>0</v>
      </c>
      <c r="K252" s="66">
        <v>119.357</v>
      </c>
      <c r="L252" s="66">
        <v>0</v>
      </c>
      <c r="M252" s="66">
        <v>48.301000000000002</v>
      </c>
      <c r="N252" s="66">
        <v>0</v>
      </c>
      <c r="O252" s="66">
        <v>31.934999999999999</v>
      </c>
      <c r="P252" s="94">
        <v>43487.740682870368</v>
      </c>
      <c r="Q252" s="95">
        <f t="shared" si="29"/>
        <v>20.09990330322206</v>
      </c>
    </row>
    <row r="253" spans="1:17" ht="60.75" x14ac:dyDescent="0.25">
      <c r="A253" s="49">
        <f t="shared" si="30"/>
        <v>244</v>
      </c>
      <c r="B253" s="44">
        <f t="shared" si="31"/>
        <v>48</v>
      </c>
      <c r="C253" s="45">
        <v>385</v>
      </c>
      <c r="D253" s="81" t="s">
        <v>1183</v>
      </c>
      <c r="E253" s="37" t="s">
        <v>61</v>
      </c>
      <c r="F253" s="37" t="s">
        <v>1179</v>
      </c>
      <c r="G253" s="36" t="s">
        <v>84</v>
      </c>
      <c r="H253" s="66">
        <v>70.087999999999994</v>
      </c>
      <c r="I253" s="66">
        <v>35.043999999999997</v>
      </c>
      <c r="J253" s="66">
        <v>0</v>
      </c>
      <c r="K253" s="66">
        <v>20.956</v>
      </c>
      <c r="L253" s="66">
        <v>0</v>
      </c>
      <c r="M253" s="66">
        <v>14.087999999999999</v>
      </c>
      <c r="N253" s="66">
        <v>0</v>
      </c>
      <c r="O253" s="66">
        <v>0</v>
      </c>
      <c r="P253" s="94">
        <v>43487.743761574071</v>
      </c>
      <c r="Q253" s="95">
        <f t="shared" ref="Q253:Q310" si="32">(O253+N253+M253)*100/H253</f>
        <v>20.100445154662712</v>
      </c>
    </row>
    <row r="254" spans="1:17" ht="40.5" x14ac:dyDescent="0.25">
      <c r="A254" s="49">
        <f t="shared" si="30"/>
        <v>245</v>
      </c>
      <c r="B254" s="44">
        <f t="shared" si="31"/>
        <v>49</v>
      </c>
      <c r="C254" s="45">
        <v>894</v>
      </c>
      <c r="D254" s="81" t="s">
        <v>1139</v>
      </c>
      <c r="E254" s="37" t="s">
        <v>61</v>
      </c>
      <c r="F254" s="37" t="s">
        <v>1140</v>
      </c>
      <c r="G254" s="36" t="s">
        <v>85</v>
      </c>
      <c r="H254" s="66">
        <v>343.56200000000001</v>
      </c>
      <c r="I254" s="66">
        <v>168</v>
      </c>
      <c r="J254" s="66">
        <v>0</v>
      </c>
      <c r="K254" s="66">
        <v>105.93</v>
      </c>
      <c r="L254" s="66">
        <v>0</v>
      </c>
      <c r="M254" s="66">
        <v>32</v>
      </c>
      <c r="N254" s="66">
        <v>32.090000000000003</v>
      </c>
      <c r="O254" s="66">
        <v>5.5419999999999998</v>
      </c>
      <c r="P254" s="94">
        <v>43490.633391203701</v>
      </c>
      <c r="Q254" s="95">
        <f t="shared" si="32"/>
        <v>20.267666389181574</v>
      </c>
    </row>
    <row r="255" spans="1:17" ht="40.5" x14ac:dyDescent="0.25">
      <c r="A255" s="49">
        <f t="shared" si="30"/>
        <v>246</v>
      </c>
      <c r="B255" s="44">
        <f t="shared" si="31"/>
        <v>50</v>
      </c>
      <c r="C255" s="45">
        <v>2342</v>
      </c>
      <c r="D255" s="81" t="s">
        <v>1184</v>
      </c>
      <c r="E255" s="37" t="s">
        <v>61</v>
      </c>
      <c r="F255" s="37" t="s">
        <v>1141</v>
      </c>
      <c r="G255" s="36" t="s">
        <v>85</v>
      </c>
      <c r="H255" s="66">
        <v>199.9</v>
      </c>
      <c r="I255" s="66">
        <v>99.95</v>
      </c>
      <c r="J255" s="66">
        <v>0</v>
      </c>
      <c r="K255" s="66">
        <v>59.95</v>
      </c>
      <c r="L255" s="66">
        <v>0</v>
      </c>
      <c r="M255" s="66">
        <v>20</v>
      </c>
      <c r="N255" s="66">
        <v>20</v>
      </c>
      <c r="O255" s="66">
        <v>0</v>
      </c>
      <c r="P255" s="94">
        <v>43496.383993055555</v>
      </c>
      <c r="Q255" s="95">
        <f t="shared" si="32"/>
        <v>20.010005002501249</v>
      </c>
    </row>
    <row r="256" spans="1:17" ht="112.5" x14ac:dyDescent="0.25">
      <c r="A256" s="49">
        <f t="shared" si="30"/>
        <v>247</v>
      </c>
      <c r="B256" s="44">
        <f t="shared" si="31"/>
        <v>51</v>
      </c>
      <c r="C256" s="45">
        <v>68</v>
      </c>
      <c r="D256" s="81" t="s">
        <v>1142</v>
      </c>
      <c r="E256" s="37" t="s">
        <v>63</v>
      </c>
      <c r="F256" s="37" t="s">
        <v>1185</v>
      </c>
      <c r="G256" s="36" t="s">
        <v>85</v>
      </c>
      <c r="H256" s="66">
        <v>300</v>
      </c>
      <c r="I256" s="66">
        <v>150</v>
      </c>
      <c r="J256" s="66">
        <v>0</v>
      </c>
      <c r="K256" s="66">
        <v>0</v>
      </c>
      <c r="L256" s="66">
        <v>0</v>
      </c>
      <c r="M256" s="66">
        <v>0</v>
      </c>
      <c r="N256" s="66">
        <v>150</v>
      </c>
      <c r="O256" s="66">
        <v>0</v>
      </c>
      <c r="P256" s="94">
        <v>43479.62703703704</v>
      </c>
      <c r="Q256" s="95">
        <f t="shared" si="32"/>
        <v>50</v>
      </c>
    </row>
    <row r="257" spans="1:17" ht="93.75" x14ac:dyDescent="0.25">
      <c r="A257" s="49">
        <f t="shared" si="30"/>
        <v>248</v>
      </c>
      <c r="B257" s="44">
        <f t="shared" si="31"/>
        <v>52</v>
      </c>
      <c r="C257" s="45">
        <v>310</v>
      </c>
      <c r="D257" s="81" t="s">
        <v>1186</v>
      </c>
      <c r="E257" s="37" t="s">
        <v>63</v>
      </c>
      <c r="F257" s="37" t="s">
        <v>1143</v>
      </c>
      <c r="G257" s="36" t="s">
        <v>85</v>
      </c>
      <c r="H257" s="66">
        <v>161.1</v>
      </c>
      <c r="I257" s="66">
        <v>80.55</v>
      </c>
      <c r="J257" s="66">
        <v>0</v>
      </c>
      <c r="K257" s="66">
        <v>48.33</v>
      </c>
      <c r="L257" s="66">
        <v>0</v>
      </c>
      <c r="M257" s="66">
        <v>0</v>
      </c>
      <c r="N257" s="66">
        <v>32.22</v>
      </c>
      <c r="O257" s="66">
        <v>0</v>
      </c>
      <c r="P257" s="94">
        <v>43486.760891203703</v>
      </c>
      <c r="Q257" s="95">
        <f t="shared" si="32"/>
        <v>20</v>
      </c>
    </row>
    <row r="258" spans="1:17" ht="60.75" x14ac:dyDescent="0.25">
      <c r="A258" s="49">
        <f t="shared" si="30"/>
        <v>249</v>
      </c>
      <c r="B258" s="44">
        <f t="shared" si="31"/>
        <v>53</v>
      </c>
      <c r="C258" s="45">
        <v>388</v>
      </c>
      <c r="D258" s="81" t="s">
        <v>1144</v>
      </c>
      <c r="E258" s="37" t="s">
        <v>63</v>
      </c>
      <c r="F258" s="37" t="s">
        <v>1179</v>
      </c>
      <c r="G258" s="36" t="s">
        <v>84</v>
      </c>
      <c r="H258" s="66">
        <v>211.90899999999999</v>
      </c>
      <c r="I258" s="66">
        <v>105.95399999999999</v>
      </c>
      <c r="J258" s="66">
        <v>0</v>
      </c>
      <c r="K258" s="66">
        <v>63.360999999999997</v>
      </c>
      <c r="L258" s="66">
        <v>0</v>
      </c>
      <c r="M258" s="66">
        <v>26.366</v>
      </c>
      <c r="N258" s="66">
        <v>0</v>
      </c>
      <c r="O258" s="66">
        <v>16.228000000000002</v>
      </c>
      <c r="P258" s="94">
        <v>43487.752604166664</v>
      </c>
      <c r="Q258" s="95">
        <f t="shared" si="32"/>
        <v>20.100137323096238</v>
      </c>
    </row>
    <row r="259" spans="1:17" ht="40.5" x14ac:dyDescent="0.25">
      <c r="A259" s="49">
        <f t="shared" si="30"/>
        <v>250</v>
      </c>
      <c r="B259" s="44">
        <f t="shared" si="31"/>
        <v>54</v>
      </c>
      <c r="C259" s="45">
        <v>793</v>
      </c>
      <c r="D259" s="81" t="s">
        <v>1187</v>
      </c>
      <c r="E259" s="37" t="s">
        <v>63</v>
      </c>
      <c r="F259" s="37" t="s">
        <v>1145</v>
      </c>
      <c r="G259" s="36" t="s">
        <v>85</v>
      </c>
      <c r="H259" s="66">
        <v>199.93600000000001</v>
      </c>
      <c r="I259" s="66">
        <v>99.9</v>
      </c>
      <c r="J259" s="66">
        <v>0</v>
      </c>
      <c r="K259" s="66">
        <v>60</v>
      </c>
      <c r="L259" s="66">
        <v>0</v>
      </c>
      <c r="M259" s="66">
        <v>0</v>
      </c>
      <c r="N259" s="66">
        <v>20.021000000000001</v>
      </c>
      <c r="O259" s="66">
        <v>20.015000000000001</v>
      </c>
      <c r="P259" s="94">
        <v>43490.479861111111</v>
      </c>
      <c r="Q259" s="95">
        <f t="shared" si="32"/>
        <v>20.024407810499362</v>
      </c>
    </row>
    <row r="260" spans="1:17" ht="75" x14ac:dyDescent="0.25">
      <c r="A260" s="49">
        <f t="shared" si="30"/>
        <v>251</v>
      </c>
      <c r="B260" s="44">
        <f t="shared" si="31"/>
        <v>55</v>
      </c>
      <c r="C260" s="45">
        <v>1443</v>
      </c>
      <c r="D260" s="81" t="s">
        <v>1146</v>
      </c>
      <c r="E260" s="37" t="s">
        <v>63</v>
      </c>
      <c r="F260" s="37" t="s">
        <v>1147</v>
      </c>
      <c r="G260" s="36" t="s">
        <v>85</v>
      </c>
      <c r="H260" s="66">
        <v>223.28899999999999</v>
      </c>
      <c r="I260" s="66">
        <v>110</v>
      </c>
      <c r="J260" s="66">
        <v>0</v>
      </c>
      <c r="K260" s="66">
        <v>67.775000000000006</v>
      </c>
      <c r="L260" s="66">
        <v>0</v>
      </c>
      <c r="M260" s="66">
        <v>23.5</v>
      </c>
      <c r="N260" s="66">
        <v>0</v>
      </c>
      <c r="O260" s="66">
        <v>22.013999999999999</v>
      </c>
      <c r="P260" s="94">
        <v>43494.408483796295</v>
      </c>
      <c r="Q260" s="95">
        <f t="shared" si="32"/>
        <v>20.383449251866416</v>
      </c>
    </row>
    <row r="261" spans="1:17" ht="40.5" x14ac:dyDescent="0.25">
      <c r="A261" s="49">
        <f t="shared" si="30"/>
        <v>252</v>
      </c>
      <c r="B261" s="44">
        <f t="shared" si="31"/>
        <v>56</v>
      </c>
      <c r="C261" s="45">
        <v>1466</v>
      </c>
      <c r="D261" s="81" t="s">
        <v>1148</v>
      </c>
      <c r="E261" s="37" t="s">
        <v>63</v>
      </c>
      <c r="F261" s="37" t="s">
        <v>1149</v>
      </c>
      <c r="G261" s="36" t="s">
        <v>85</v>
      </c>
      <c r="H261" s="66">
        <v>299.178</v>
      </c>
      <c r="I261" s="66">
        <v>134.63</v>
      </c>
      <c r="J261" s="66">
        <v>0</v>
      </c>
      <c r="K261" s="66">
        <v>103.21599999999999</v>
      </c>
      <c r="L261" s="66">
        <v>0</v>
      </c>
      <c r="M261" s="66">
        <v>0</v>
      </c>
      <c r="N261" s="66">
        <v>31.324000000000002</v>
      </c>
      <c r="O261" s="66">
        <v>30.007999999999999</v>
      </c>
      <c r="P261" s="94">
        <v>43494.452615740738</v>
      </c>
      <c r="Q261" s="95">
        <f t="shared" si="32"/>
        <v>20.500170467079798</v>
      </c>
    </row>
    <row r="262" spans="1:17" ht="75" x14ac:dyDescent="0.25">
      <c r="A262" s="49">
        <f t="shared" si="30"/>
        <v>253</v>
      </c>
      <c r="B262" s="44">
        <f t="shared" si="31"/>
        <v>57</v>
      </c>
      <c r="C262" s="45">
        <v>1476</v>
      </c>
      <c r="D262" s="81" t="s">
        <v>1150</v>
      </c>
      <c r="E262" s="37" t="s">
        <v>63</v>
      </c>
      <c r="F262" s="37" t="s">
        <v>1188</v>
      </c>
      <c r="G262" s="36" t="s">
        <v>85</v>
      </c>
      <c r="H262" s="66">
        <v>96.975999999999999</v>
      </c>
      <c r="I262" s="66">
        <v>44.607999999999997</v>
      </c>
      <c r="J262" s="66">
        <v>0</v>
      </c>
      <c r="K262" s="66">
        <v>32.39</v>
      </c>
      <c r="L262" s="66">
        <v>0</v>
      </c>
      <c r="M262" s="66">
        <v>0</v>
      </c>
      <c r="N262" s="66">
        <v>19.978000000000002</v>
      </c>
      <c r="O262" s="66">
        <v>0</v>
      </c>
      <c r="P262" s="94">
        <v>43494.465219907404</v>
      </c>
      <c r="Q262" s="95">
        <f t="shared" si="32"/>
        <v>20.600973436726616</v>
      </c>
    </row>
    <row r="263" spans="1:17" ht="75" x14ac:dyDescent="0.25">
      <c r="A263" s="49">
        <f t="shared" si="30"/>
        <v>254</v>
      </c>
      <c r="B263" s="44">
        <f t="shared" si="31"/>
        <v>58</v>
      </c>
      <c r="C263" s="45">
        <v>1488</v>
      </c>
      <c r="D263" s="81" t="s">
        <v>1151</v>
      </c>
      <c r="E263" s="37" t="s">
        <v>63</v>
      </c>
      <c r="F263" s="37" t="s">
        <v>1152</v>
      </c>
      <c r="G263" s="36" t="s">
        <v>85</v>
      </c>
      <c r="H263" s="66">
        <v>499.428</v>
      </c>
      <c r="I263" s="66">
        <v>200</v>
      </c>
      <c r="J263" s="66">
        <v>0</v>
      </c>
      <c r="K263" s="66">
        <v>199.428</v>
      </c>
      <c r="L263" s="66">
        <v>0</v>
      </c>
      <c r="M263" s="66">
        <v>0</v>
      </c>
      <c r="N263" s="66">
        <v>50</v>
      </c>
      <c r="O263" s="66">
        <v>50</v>
      </c>
      <c r="P263" s="94">
        <v>43494.480543981481</v>
      </c>
      <c r="Q263" s="95">
        <f t="shared" si="32"/>
        <v>20.022906204698174</v>
      </c>
    </row>
    <row r="264" spans="1:17" ht="56.25" x14ac:dyDescent="0.25">
      <c r="A264" s="49">
        <f t="shared" si="30"/>
        <v>255</v>
      </c>
      <c r="B264" s="44">
        <f t="shared" si="31"/>
        <v>59</v>
      </c>
      <c r="C264" s="45">
        <v>1504</v>
      </c>
      <c r="D264" s="81" t="s">
        <v>1189</v>
      </c>
      <c r="E264" s="37" t="s">
        <v>63</v>
      </c>
      <c r="F264" s="37" t="s">
        <v>1153</v>
      </c>
      <c r="G264" s="36" t="s">
        <v>85</v>
      </c>
      <c r="H264" s="66">
        <v>179.67599999999999</v>
      </c>
      <c r="I264" s="66">
        <v>89</v>
      </c>
      <c r="J264" s="66">
        <v>0</v>
      </c>
      <c r="K264" s="66">
        <v>54.676000000000002</v>
      </c>
      <c r="L264" s="66">
        <v>0</v>
      </c>
      <c r="M264" s="66">
        <v>6</v>
      </c>
      <c r="N264" s="66">
        <v>30</v>
      </c>
      <c r="O264" s="66">
        <v>0</v>
      </c>
      <c r="P264" s="94">
        <v>43494.494675925926</v>
      </c>
      <c r="Q264" s="95">
        <f t="shared" si="32"/>
        <v>20.036064916850332</v>
      </c>
    </row>
    <row r="265" spans="1:17" ht="75" x14ac:dyDescent="0.25">
      <c r="A265" s="49">
        <f t="shared" si="30"/>
        <v>256</v>
      </c>
      <c r="B265" s="44">
        <f t="shared" si="31"/>
        <v>60</v>
      </c>
      <c r="C265" s="45">
        <v>1507</v>
      </c>
      <c r="D265" s="81" t="s">
        <v>1154</v>
      </c>
      <c r="E265" s="37" t="s">
        <v>63</v>
      </c>
      <c r="F265" s="37" t="s">
        <v>1152</v>
      </c>
      <c r="G265" s="36" t="s">
        <v>85</v>
      </c>
      <c r="H265" s="66">
        <v>498.80799999999999</v>
      </c>
      <c r="I265" s="66">
        <v>200</v>
      </c>
      <c r="J265" s="66">
        <v>0</v>
      </c>
      <c r="K265" s="66">
        <v>198.80799999999999</v>
      </c>
      <c r="L265" s="66">
        <v>0</v>
      </c>
      <c r="M265" s="66">
        <v>0</v>
      </c>
      <c r="N265" s="66">
        <v>50</v>
      </c>
      <c r="O265" s="66">
        <v>50</v>
      </c>
      <c r="P265" s="94">
        <v>43494.496886574074</v>
      </c>
      <c r="Q265" s="95">
        <f t="shared" si="32"/>
        <v>20.047793940754758</v>
      </c>
    </row>
    <row r="266" spans="1:17" s="4" customFormat="1" ht="60.75" x14ac:dyDescent="0.25">
      <c r="A266" s="49">
        <f t="shared" si="30"/>
        <v>257</v>
      </c>
      <c r="B266" s="44">
        <f t="shared" si="31"/>
        <v>61</v>
      </c>
      <c r="C266" s="44">
        <v>1951</v>
      </c>
      <c r="D266" s="80" t="s">
        <v>4144</v>
      </c>
      <c r="E266" s="36" t="s">
        <v>63</v>
      </c>
      <c r="F266" s="36" t="s">
        <v>4084</v>
      </c>
      <c r="G266" s="36" t="s">
        <v>85</v>
      </c>
      <c r="H266" s="66">
        <v>499.85599999999999</v>
      </c>
      <c r="I266" s="66">
        <v>200</v>
      </c>
      <c r="J266" s="66">
        <v>0</v>
      </c>
      <c r="K266" s="66">
        <v>199.85599999999999</v>
      </c>
      <c r="L266" s="66">
        <v>0</v>
      </c>
      <c r="M266" s="66">
        <v>100</v>
      </c>
      <c r="N266" s="66">
        <v>0</v>
      </c>
      <c r="O266" s="66">
        <v>0</v>
      </c>
      <c r="P266" s="94">
        <v>43495.543981481482</v>
      </c>
      <c r="Q266" s="95">
        <f>(O266+N266+M266)*100/H266</f>
        <v>20.005761659357894</v>
      </c>
    </row>
    <row r="267" spans="1:17" ht="40.5" x14ac:dyDescent="0.25">
      <c r="A267" s="49">
        <f t="shared" si="30"/>
        <v>258</v>
      </c>
      <c r="B267" s="44">
        <f t="shared" si="31"/>
        <v>62</v>
      </c>
      <c r="C267" s="45">
        <v>2001</v>
      </c>
      <c r="D267" s="81" t="s">
        <v>1155</v>
      </c>
      <c r="E267" s="37" t="s">
        <v>63</v>
      </c>
      <c r="F267" s="37" t="s">
        <v>57</v>
      </c>
      <c r="G267" s="36" t="s">
        <v>85</v>
      </c>
      <c r="H267" s="66">
        <v>150.88999999999999</v>
      </c>
      <c r="I267" s="66">
        <v>75.444999999999993</v>
      </c>
      <c r="J267" s="66">
        <v>0</v>
      </c>
      <c r="K267" s="66">
        <v>45.116</v>
      </c>
      <c r="L267" s="66">
        <v>0</v>
      </c>
      <c r="M267" s="66">
        <v>26.155000000000001</v>
      </c>
      <c r="N267" s="66">
        <v>0</v>
      </c>
      <c r="O267" s="66">
        <v>4.1740000000000004</v>
      </c>
      <c r="P267" s="94">
        <v>43495.591782407406</v>
      </c>
      <c r="Q267" s="95">
        <f t="shared" si="32"/>
        <v>20.100072900788657</v>
      </c>
    </row>
    <row r="268" spans="1:17" ht="40.5" x14ac:dyDescent="0.25">
      <c r="A268" s="49">
        <f t="shared" si="30"/>
        <v>259</v>
      </c>
      <c r="B268" s="44">
        <f t="shared" si="31"/>
        <v>63</v>
      </c>
      <c r="C268" s="45">
        <v>2007</v>
      </c>
      <c r="D268" s="81" t="s">
        <v>1156</v>
      </c>
      <c r="E268" s="37" t="s">
        <v>63</v>
      </c>
      <c r="F268" s="37" t="s">
        <v>1157</v>
      </c>
      <c r="G268" s="36" t="s">
        <v>85</v>
      </c>
      <c r="H268" s="66">
        <v>498.40899999999999</v>
      </c>
      <c r="I268" s="66">
        <v>200</v>
      </c>
      <c r="J268" s="66">
        <v>0</v>
      </c>
      <c r="K268" s="66">
        <v>197.995</v>
      </c>
      <c r="L268" s="66">
        <v>0</v>
      </c>
      <c r="M268" s="66">
        <v>70</v>
      </c>
      <c r="N268" s="66">
        <v>0</v>
      </c>
      <c r="O268" s="66">
        <v>30.414000000000001</v>
      </c>
      <c r="P268" s="94">
        <v>43495.595555555556</v>
      </c>
      <c r="Q268" s="95">
        <f t="shared" si="32"/>
        <v>20.146907459536244</v>
      </c>
    </row>
    <row r="269" spans="1:17" ht="40.5" x14ac:dyDescent="0.25">
      <c r="A269" s="49">
        <f t="shared" si="30"/>
        <v>260</v>
      </c>
      <c r="B269" s="44">
        <f t="shared" si="31"/>
        <v>64</v>
      </c>
      <c r="C269" s="45">
        <v>2025</v>
      </c>
      <c r="D269" s="81" t="s">
        <v>1158</v>
      </c>
      <c r="E269" s="37" t="s">
        <v>63</v>
      </c>
      <c r="F269" s="37" t="s">
        <v>57</v>
      </c>
      <c r="G269" s="36" t="s">
        <v>85</v>
      </c>
      <c r="H269" s="66">
        <v>124.37</v>
      </c>
      <c r="I269" s="66">
        <v>62.185000000000002</v>
      </c>
      <c r="J269" s="66">
        <v>0</v>
      </c>
      <c r="K269" s="66">
        <v>37.061999999999998</v>
      </c>
      <c r="L269" s="66">
        <v>0</v>
      </c>
      <c r="M269" s="66">
        <v>25.123000000000001</v>
      </c>
      <c r="N269" s="66">
        <v>0</v>
      </c>
      <c r="O269" s="66">
        <v>0</v>
      </c>
      <c r="P269" s="94">
        <v>43495.611527777779</v>
      </c>
      <c r="Q269" s="95">
        <f t="shared" si="32"/>
        <v>20.200209053630296</v>
      </c>
    </row>
    <row r="270" spans="1:17" ht="56.25" x14ac:dyDescent="0.25">
      <c r="A270" s="49">
        <f t="shared" si="30"/>
        <v>261</v>
      </c>
      <c r="B270" s="44">
        <f t="shared" si="31"/>
        <v>65</v>
      </c>
      <c r="C270" s="45">
        <v>2085</v>
      </c>
      <c r="D270" s="81" t="s">
        <v>1159</v>
      </c>
      <c r="E270" s="37" t="s">
        <v>63</v>
      </c>
      <c r="F270" s="37" t="s">
        <v>1160</v>
      </c>
      <c r="G270" s="36" t="s">
        <v>85</v>
      </c>
      <c r="H270" s="66">
        <v>299.21600000000001</v>
      </c>
      <c r="I270" s="66">
        <v>147</v>
      </c>
      <c r="J270" s="66">
        <v>0</v>
      </c>
      <c r="K270" s="66">
        <v>79.394000000000005</v>
      </c>
      <c r="L270" s="66">
        <v>0</v>
      </c>
      <c r="M270" s="66">
        <v>30</v>
      </c>
      <c r="N270" s="66">
        <v>13.282</v>
      </c>
      <c r="O270" s="66">
        <v>29.54</v>
      </c>
      <c r="P270" s="94">
        <v>43495.668495370373</v>
      </c>
      <c r="Q270" s="95">
        <f t="shared" si="32"/>
        <v>24.337602267258436</v>
      </c>
    </row>
    <row r="271" spans="1:17" s="4" customFormat="1" ht="60.75" x14ac:dyDescent="0.25">
      <c r="A271" s="49">
        <f t="shared" ref="A271:A273" si="33">A270+1</f>
        <v>262</v>
      </c>
      <c r="B271" s="44">
        <f t="shared" si="31"/>
        <v>66</v>
      </c>
      <c r="C271" s="44">
        <v>2135</v>
      </c>
      <c r="D271" s="80" t="s">
        <v>4145</v>
      </c>
      <c r="E271" s="36" t="s">
        <v>63</v>
      </c>
      <c r="F271" s="36" t="s">
        <v>4080</v>
      </c>
      <c r="G271" s="36" t="s">
        <v>85</v>
      </c>
      <c r="H271" s="66">
        <v>299.77600000000001</v>
      </c>
      <c r="I271" s="66">
        <v>148</v>
      </c>
      <c r="J271" s="66">
        <v>0</v>
      </c>
      <c r="K271" s="66">
        <v>91.775000000000006</v>
      </c>
      <c r="L271" s="66">
        <v>0</v>
      </c>
      <c r="M271" s="66">
        <v>32.286999999999999</v>
      </c>
      <c r="N271" s="66">
        <v>0</v>
      </c>
      <c r="O271" s="66">
        <v>27.713999999999999</v>
      </c>
      <c r="P271" s="94">
        <v>43495.714814814812</v>
      </c>
      <c r="Q271" s="95">
        <f>(O271+N271+M271)*100/H271</f>
        <v>20.01527807429547</v>
      </c>
    </row>
    <row r="272" spans="1:17" ht="60.75" x14ac:dyDescent="0.25">
      <c r="A272" s="49">
        <f t="shared" si="33"/>
        <v>263</v>
      </c>
      <c r="B272" s="44">
        <f t="shared" ref="B272:B275" si="34">B271+1</f>
        <v>67</v>
      </c>
      <c r="C272" s="45">
        <v>2408</v>
      </c>
      <c r="D272" s="81" t="s">
        <v>1190</v>
      </c>
      <c r="E272" s="37" t="s">
        <v>63</v>
      </c>
      <c r="F272" s="37" t="s">
        <v>1157</v>
      </c>
      <c r="G272" s="36" t="s">
        <v>85</v>
      </c>
      <c r="H272" s="66">
        <v>496.214</v>
      </c>
      <c r="I272" s="66">
        <v>200</v>
      </c>
      <c r="J272" s="66">
        <v>0</v>
      </c>
      <c r="K272" s="66">
        <v>196.214</v>
      </c>
      <c r="L272" s="66">
        <v>0</v>
      </c>
      <c r="M272" s="66">
        <v>100</v>
      </c>
      <c r="N272" s="66">
        <v>0</v>
      </c>
      <c r="O272" s="66">
        <v>0</v>
      </c>
      <c r="P272" s="94">
        <v>43496.486157407409</v>
      </c>
      <c r="Q272" s="95">
        <f t="shared" si="32"/>
        <v>20.152595452768363</v>
      </c>
    </row>
    <row r="273" spans="1:17" ht="40.5" x14ac:dyDescent="0.25">
      <c r="A273" s="49">
        <f t="shared" si="33"/>
        <v>264</v>
      </c>
      <c r="B273" s="44">
        <f t="shared" si="34"/>
        <v>68</v>
      </c>
      <c r="C273" s="45">
        <v>2532</v>
      </c>
      <c r="D273" s="81" t="s">
        <v>1161</v>
      </c>
      <c r="E273" s="37" t="s">
        <v>63</v>
      </c>
      <c r="F273" s="37" t="s">
        <v>57</v>
      </c>
      <c r="G273" s="36" t="s">
        <v>85</v>
      </c>
      <c r="H273" s="66">
        <v>199.91399999999999</v>
      </c>
      <c r="I273" s="66">
        <v>99.956999999999994</v>
      </c>
      <c r="J273" s="66">
        <v>0</v>
      </c>
      <c r="K273" s="66">
        <v>59.774000000000001</v>
      </c>
      <c r="L273" s="66">
        <v>0</v>
      </c>
      <c r="M273" s="66">
        <v>20.143000000000001</v>
      </c>
      <c r="N273" s="66">
        <v>0</v>
      </c>
      <c r="O273" s="66">
        <v>20.04</v>
      </c>
      <c r="P273" s="94">
        <v>43496.612141203703</v>
      </c>
      <c r="Q273" s="95">
        <f t="shared" si="32"/>
        <v>20.100143061516455</v>
      </c>
    </row>
    <row r="274" spans="1:17" ht="40.5" x14ac:dyDescent="0.25">
      <c r="A274" s="49">
        <f t="shared" ref="A274:B285" si="35">A273+1</f>
        <v>265</v>
      </c>
      <c r="B274" s="44">
        <f t="shared" si="34"/>
        <v>69</v>
      </c>
      <c r="C274" s="45">
        <v>2567</v>
      </c>
      <c r="D274" s="81" t="s">
        <v>1162</v>
      </c>
      <c r="E274" s="37" t="s">
        <v>63</v>
      </c>
      <c r="F274" s="37" t="s">
        <v>57</v>
      </c>
      <c r="G274" s="36" t="s">
        <v>85</v>
      </c>
      <c r="H274" s="66">
        <v>299.74900000000002</v>
      </c>
      <c r="I274" s="66">
        <v>149.874</v>
      </c>
      <c r="J274" s="66">
        <v>0</v>
      </c>
      <c r="K274" s="66">
        <v>89.626000000000005</v>
      </c>
      <c r="L274" s="66">
        <v>0</v>
      </c>
      <c r="M274" s="66">
        <v>60.249000000000002</v>
      </c>
      <c r="N274" s="66">
        <v>0</v>
      </c>
      <c r="O274" s="66">
        <v>0</v>
      </c>
      <c r="P274" s="94">
        <v>43496.649155092593</v>
      </c>
      <c r="Q274" s="95">
        <f t="shared" si="32"/>
        <v>20.09981684676179</v>
      </c>
    </row>
    <row r="275" spans="1:17" ht="40.5" x14ac:dyDescent="0.25">
      <c r="A275" s="49">
        <f t="shared" si="35"/>
        <v>266</v>
      </c>
      <c r="B275" s="44">
        <f t="shared" si="34"/>
        <v>70</v>
      </c>
      <c r="C275" s="45">
        <v>2645</v>
      </c>
      <c r="D275" s="81" t="s">
        <v>1163</v>
      </c>
      <c r="E275" s="37" t="s">
        <v>63</v>
      </c>
      <c r="F275" s="37" t="s">
        <v>1157</v>
      </c>
      <c r="G275" s="36" t="s">
        <v>85</v>
      </c>
      <c r="H275" s="66">
        <v>495.76</v>
      </c>
      <c r="I275" s="66">
        <v>200</v>
      </c>
      <c r="J275" s="66">
        <v>0</v>
      </c>
      <c r="K275" s="66">
        <v>195.76</v>
      </c>
      <c r="L275" s="66">
        <v>0</v>
      </c>
      <c r="M275" s="66">
        <v>100</v>
      </c>
      <c r="N275" s="66">
        <v>0</v>
      </c>
      <c r="O275" s="66">
        <v>0</v>
      </c>
      <c r="P275" s="94">
        <v>43496.703888888886</v>
      </c>
      <c r="Q275" s="95">
        <f t="shared" si="32"/>
        <v>20.171050508310472</v>
      </c>
    </row>
    <row r="276" spans="1:17" ht="40.5" x14ac:dyDescent="0.25">
      <c r="A276" s="49">
        <f t="shared" si="35"/>
        <v>267</v>
      </c>
      <c r="B276" s="44">
        <f t="shared" si="35"/>
        <v>71</v>
      </c>
      <c r="C276" s="45">
        <v>2715</v>
      </c>
      <c r="D276" s="81" t="s">
        <v>1164</v>
      </c>
      <c r="E276" s="37" t="s">
        <v>63</v>
      </c>
      <c r="F276" s="37" t="s">
        <v>1157</v>
      </c>
      <c r="G276" s="36" t="s">
        <v>85</v>
      </c>
      <c r="H276" s="66">
        <v>490.69600000000003</v>
      </c>
      <c r="I276" s="66">
        <v>200</v>
      </c>
      <c r="J276" s="66">
        <v>0</v>
      </c>
      <c r="K276" s="66">
        <v>190.696</v>
      </c>
      <c r="L276" s="66">
        <v>0</v>
      </c>
      <c r="M276" s="66">
        <v>100</v>
      </c>
      <c r="N276" s="66">
        <v>0</v>
      </c>
      <c r="O276" s="66">
        <v>0</v>
      </c>
      <c r="P276" s="94">
        <v>43496.745833333334</v>
      </c>
      <c r="Q276" s="95">
        <f t="shared" si="32"/>
        <v>20.379216459885548</v>
      </c>
    </row>
    <row r="277" spans="1:17" ht="40.5" x14ac:dyDescent="0.25">
      <c r="A277" s="49">
        <f t="shared" si="35"/>
        <v>268</v>
      </c>
      <c r="B277" s="44">
        <f t="shared" si="35"/>
        <v>72</v>
      </c>
      <c r="C277" s="45">
        <v>512</v>
      </c>
      <c r="D277" s="81" t="s">
        <v>1165</v>
      </c>
      <c r="E277" s="37" t="s">
        <v>65</v>
      </c>
      <c r="F277" s="37" t="s">
        <v>1166</v>
      </c>
      <c r="G277" s="36" t="s">
        <v>85</v>
      </c>
      <c r="H277" s="66">
        <v>296.18200000000002</v>
      </c>
      <c r="I277" s="66">
        <v>145</v>
      </c>
      <c r="J277" s="66">
        <v>0</v>
      </c>
      <c r="K277" s="66">
        <v>88.921000000000006</v>
      </c>
      <c r="L277" s="66">
        <v>0</v>
      </c>
      <c r="M277" s="66">
        <v>14.055</v>
      </c>
      <c r="N277" s="66">
        <v>29.06</v>
      </c>
      <c r="O277" s="66">
        <v>19.146000000000001</v>
      </c>
      <c r="P277" s="94">
        <v>43488.756921296299</v>
      </c>
      <c r="Q277" s="95">
        <f t="shared" si="32"/>
        <v>21.021196426521531</v>
      </c>
    </row>
    <row r="278" spans="1:17" ht="60.75" x14ac:dyDescent="0.25">
      <c r="A278" s="49">
        <f t="shared" si="35"/>
        <v>269</v>
      </c>
      <c r="B278" s="44">
        <f t="shared" si="35"/>
        <v>73</v>
      </c>
      <c r="C278" s="45">
        <v>1007</v>
      </c>
      <c r="D278" s="81" t="s">
        <v>1167</v>
      </c>
      <c r="E278" s="37" t="s">
        <v>65</v>
      </c>
      <c r="F278" s="37" t="s">
        <v>1191</v>
      </c>
      <c r="G278" s="36" t="s">
        <v>84</v>
      </c>
      <c r="H278" s="66">
        <v>202.34</v>
      </c>
      <c r="I278" s="66">
        <v>101.17</v>
      </c>
      <c r="J278" s="66">
        <v>0</v>
      </c>
      <c r="K278" s="66">
        <v>59.356000000000002</v>
      </c>
      <c r="L278" s="66">
        <v>0</v>
      </c>
      <c r="M278" s="66">
        <v>32.350999999999999</v>
      </c>
      <c r="N278" s="66">
        <v>0</v>
      </c>
      <c r="O278" s="66">
        <v>9.4629999999999992</v>
      </c>
      <c r="P278" s="94">
        <v>43490.742766203701</v>
      </c>
      <c r="Q278" s="95">
        <f t="shared" si="32"/>
        <v>20.665216961549863</v>
      </c>
    </row>
    <row r="279" spans="1:17" ht="40.5" x14ac:dyDescent="0.25">
      <c r="A279" s="49">
        <f t="shared" si="35"/>
        <v>270</v>
      </c>
      <c r="B279" s="44">
        <f t="shared" si="35"/>
        <v>74</v>
      </c>
      <c r="C279" s="45">
        <v>1201</v>
      </c>
      <c r="D279" s="81" t="s">
        <v>1196</v>
      </c>
      <c r="E279" s="37" t="s">
        <v>65</v>
      </c>
      <c r="F279" s="37" t="s">
        <v>1077</v>
      </c>
      <c r="G279" s="36" t="s">
        <v>85</v>
      </c>
      <c r="H279" s="66">
        <v>476.66899999999998</v>
      </c>
      <c r="I279" s="66">
        <v>200</v>
      </c>
      <c r="J279" s="66">
        <v>0</v>
      </c>
      <c r="K279" s="66">
        <v>181.185</v>
      </c>
      <c r="L279" s="66">
        <v>0</v>
      </c>
      <c r="M279" s="66">
        <v>48.4</v>
      </c>
      <c r="N279" s="66">
        <v>0</v>
      </c>
      <c r="O279" s="66">
        <v>47.084000000000003</v>
      </c>
      <c r="P279" s="94">
        <v>43493.481631944444</v>
      </c>
      <c r="Q279" s="95">
        <f t="shared" si="32"/>
        <v>20.031510335264098</v>
      </c>
    </row>
    <row r="280" spans="1:17" ht="60.75" x14ac:dyDescent="0.25">
      <c r="A280" s="49">
        <f t="shared" si="35"/>
        <v>271</v>
      </c>
      <c r="B280" s="44">
        <f t="shared" si="35"/>
        <v>75</v>
      </c>
      <c r="C280" s="45">
        <v>1250</v>
      </c>
      <c r="D280" s="81" t="s">
        <v>1168</v>
      </c>
      <c r="E280" s="37" t="s">
        <v>65</v>
      </c>
      <c r="F280" s="37" t="s">
        <v>1075</v>
      </c>
      <c r="G280" s="36" t="s">
        <v>85</v>
      </c>
      <c r="H280" s="66">
        <v>64.034999999999997</v>
      </c>
      <c r="I280" s="66">
        <v>30</v>
      </c>
      <c r="J280" s="66">
        <v>0</v>
      </c>
      <c r="K280" s="66">
        <v>20.100999999999999</v>
      </c>
      <c r="L280" s="66">
        <v>0</v>
      </c>
      <c r="M280" s="66">
        <v>7</v>
      </c>
      <c r="N280" s="66">
        <v>0</v>
      </c>
      <c r="O280" s="66">
        <v>6.9340000000000002</v>
      </c>
      <c r="P280" s="94">
        <v>43493.603182870371</v>
      </c>
      <c r="Q280" s="95">
        <f t="shared" si="32"/>
        <v>21.759975013664405</v>
      </c>
    </row>
    <row r="281" spans="1:17" ht="60.75" x14ac:dyDescent="0.25">
      <c r="A281" s="49">
        <f t="shared" si="35"/>
        <v>272</v>
      </c>
      <c r="B281" s="44">
        <f t="shared" si="35"/>
        <v>76</v>
      </c>
      <c r="C281" s="45">
        <v>1451</v>
      </c>
      <c r="D281" s="81" t="s">
        <v>1195</v>
      </c>
      <c r="E281" s="37" t="s">
        <v>65</v>
      </c>
      <c r="F281" s="37" t="s">
        <v>1102</v>
      </c>
      <c r="G281" s="36" t="s">
        <v>84</v>
      </c>
      <c r="H281" s="66">
        <v>40.631999999999998</v>
      </c>
      <c r="I281" s="66">
        <v>20.315999999999999</v>
      </c>
      <c r="J281" s="66">
        <v>0</v>
      </c>
      <c r="K281" s="66">
        <v>12.148999999999999</v>
      </c>
      <c r="L281" s="66">
        <v>0</v>
      </c>
      <c r="M281" s="66">
        <v>8.1669999999999998</v>
      </c>
      <c r="N281" s="66">
        <v>0</v>
      </c>
      <c r="O281" s="66">
        <v>0</v>
      </c>
      <c r="P281" s="94">
        <v>43494.419178240743</v>
      </c>
      <c r="Q281" s="95">
        <f t="shared" si="32"/>
        <v>20.099921244339438</v>
      </c>
    </row>
    <row r="282" spans="1:17" ht="40.5" x14ac:dyDescent="0.25">
      <c r="A282" s="49">
        <f t="shared" si="35"/>
        <v>273</v>
      </c>
      <c r="B282" s="44">
        <f t="shared" si="35"/>
        <v>77</v>
      </c>
      <c r="C282" s="45">
        <v>1835</v>
      </c>
      <c r="D282" s="81" t="s">
        <v>1194</v>
      </c>
      <c r="E282" s="37" t="s">
        <v>65</v>
      </c>
      <c r="F282" s="37" t="s">
        <v>77</v>
      </c>
      <c r="G282" s="36" t="s">
        <v>85</v>
      </c>
      <c r="H282" s="66">
        <v>251.59299999999999</v>
      </c>
      <c r="I282" s="66">
        <v>120</v>
      </c>
      <c r="J282" s="66">
        <v>0</v>
      </c>
      <c r="K282" s="66">
        <v>80.787000000000006</v>
      </c>
      <c r="L282" s="66">
        <v>0</v>
      </c>
      <c r="M282" s="66">
        <v>0</v>
      </c>
      <c r="N282" s="66">
        <v>30</v>
      </c>
      <c r="O282" s="66">
        <v>20.806000000000001</v>
      </c>
      <c r="P282" s="94">
        <v>43495.410312499997</v>
      </c>
      <c r="Q282" s="95">
        <f t="shared" si="32"/>
        <v>20.193725580600415</v>
      </c>
    </row>
    <row r="283" spans="1:17" ht="40.5" x14ac:dyDescent="0.25">
      <c r="A283" s="49">
        <f t="shared" si="35"/>
        <v>274</v>
      </c>
      <c r="B283" s="44">
        <f t="shared" si="35"/>
        <v>78</v>
      </c>
      <c r="C283" s="45">
        <v>2341</v>
      </c>
      <c r="D283" s="81" t="s">
        <v>1169</v>
      </c>
      <c r="E283" s="37" t="s">
        <v>65</v>
      </c>
      <c r="F283" s="37" t="s">
        <v>1170</v>
      </c>
      <c r="G283" s="36" t="s">
        <v>85</v>
      </c>
      <c r="H283" s="66">
        <v>211.078</v>
      </c>
      <c r="I283" s="66">
        <v>100</v>
      </c>
      <c r="J283" s="66">
        <v>0</v>
      </c>
      <c r="K283" s="66">
        <v>68.599999999999994</v>
      </c>
      <c r="L283" s="66">
        <v>0</v>
      </c>
      <c r="M283" s="66">
        <v>0</v>
      </c>
      <c r="N283" s="66">
        <v>28.564</v>
      </c>
      <c r="O283" s="66">
        <v>13.914</v>
      </c>
      <c r="P283" s="94">
        <v>43496.380370370367</v>
      </c>
      <c r="Q283" s="95">
        <f t="shared" si="32"/>
        <v>20.124314234548368</v>
      </c>
    </row>
    <row r="284" spans="1:17" ht="40.5" x14ac:dyDescent="0.25">
      <c r="A284" s="49">
        <f t="shared" si="35"/>
        <v>275</v>
      </c>
      <c r="B284" s="44">
        <f t="shared" si="35"/>
        <v>79</v>
      </c>
      <c r="C284" s="45">
        <v>2427</v>
      </c>
      <c r="D284" s="81" t="s">
        <v>1171</v>
      </c>
      <c r="E284" s="37" t="s">
        <v>65</v>
      </c>
      <c r="F284" s="37" t="s">
        <v>1157</v>
      </c>
      <c r="G284" s="36" t="s">
        <v>85</v>
      </c>
      <c r="H284" s="66">
        <v>161.982</v>
      </c>
      <c r="I284" s="66">
        <v>80.991</v>
      </c>
      <c r="J284" s="66">
        <v>0</v>
      </c>
      <c r="K284" s="66">
        <v>40.991</v>
      </c>
      <c r="L284" s="66">
        <v>0</v>
      </c>
      <c r="M284" s="66">
        <v>40</v>
      </c>
      <c r="N284" s="66">
        <v>0</v>
      </c>
      <c r="O284" s="66">
        <v>0</v>
      </c>
      <c r="P284" s="94">
        <v>43496.498645833337</v>
      </c>
      <c r="Q284" s="95">
        <f t="shared" si="32"/>
        <v>24.694101813781778</v>
      </c>
    </row>
    <row r="285" spans="1:17" ht="40.5" x14ac:dyDescent="0.25">
      <c r="A285" s="49">
        <f t="shared" si="35"/>
        <v>276</v>
      </c>
      <c r="B285" s="44">
        <f t="shared" si="35"/>
        <v>80</v>
      </c>
      <c r="C285" s="45">
        <v>2454</v>
      </c>
      <c r="D285" s="81" t="s">
        <v>1193</v>
      </c>
      <c r="E285" s="37" t="s">
        <v>6</v>
      </c>
      <c r="F285" s="37" t="s">
        <v>1192</v>
      </c>
      <c r="G285" s="36" t="s">
        <v>85</v>
      </c>
      <c r="H285" s="66">
        <v>291.36799999999999</v>
      </c>
      <c r="I285" s="66">
        <v>145.35</v>
      </c>
      <c r="J285" s="66">
        <v>0</v>
      </c>
      <c r="K285" s="66">
        <v>86.018000000000001</v>
      </c>
      <c r="L285" s="66">
        <v>0</v>
      </c>
      <c r="M285" s="66">
        <v>60</v>
      </c>
      <c r="N285" s="66">
        <v>0</v>
      </c>
      <c r="O285" s="66">
        <v>0</v>
      </c>
      <c r="P285" s="94">
        <v>43496.524305555555</v>
      </c>
      <c r="Q285" s="95">
        <f>(O285+N285+M285)*100/H285</f>
        <v>20.592515307103046</v>
      </c>
    </row>
    <row r="286" spans="1:17" s="13" customFormat="1" ht="20.25" x14ac:dyDescent="0.3">
      <c r="A286" s="50"/>
      <c r="B286" s="7">
        <v>8</v>
      </c>
      <c r="C286" s="7"/>
      <c r="D286" s="8" t="s">
        <v>14</v>
      </c>
      <c r="E286" s="38"/>
      <c r="F286" s="38"/>
      <c r="G286" s="38"/>
      <c r="H286" s="12">
        <f>SUM(H287:H294)</f>
        <v>2839.4589999999998</v>
      </c>
      <c r="I286" s="12">
        <f t="shared" ref="I286:O286" si="36">SUM(I287:I294)</f>
        <v>1276.2710000000002</v>
      </c>
      <c r="J286" s="12">
        <f t="shared" si="36"/>
        <v>0</v>
      </c>
      <c r="K286" s="12">
        <f t="shared" si="36"/>
        <v>1059.6599999999999</v>
      </c>
      <c r="L286" s="12">
        <f t="shared" si="36"/>
        <v>0</v>
      </c>
      <c r="M286" s="12">
        <f t="shared" si="36"/>
        <v>272.89299999999997</v>
      </c>
      <c r="N286" s="12">
        <f t="shared" si="36"/>
        <v>116.53900000000002</v>
      </c>
      <c r="O286" s="12">
        <f t="shared" si="36"/>
        <v>114.09599999999999</v>
      </c>
      <c r="P286" s="87"/>
      <c r="Q286" s="87"/>
    </row>
    <row r="287" spans="1:17" ht="40.5" x14ac:dyDescent="0.25">
      <c r="A287" s="49">
        <f>A285+1</f>
        <v>277</v>
      </c>
      <c r="B287" s="44">
        <v>1</v>
      </c>
      <c r="C287" s="45">
        <v>838</v>
      </c>
      <c r="D287" s="81" t="s">
        <v>1197</v>
      </c>
      <c r="E287" s="37" t="s">
        <v>49</v>
      </c>
      <c r="F287" s="37" t="s">
        <v>89</v>
      </c>
      <c r="G287" s="36" t="s">
        <v>1198</v>
      </c>
      <c r="H287" s="66">
        <v>320.70699999999999</v>
      </c>
      <c r="I287" s="66">
        <v>160.35300000000001</v>
      </c>
      <c r="J287" s="66">
        <v>0</v>
      </c>
      <c r="K287" s="66">
        <v>109.042</v>
      </c>
      <c r="L287" s="66">
        <v>0</v>
      </c>
      <c r="M287" s="66">
        <v>32</v>
      </c>
      <c r="N287" s="66">
        <v>0</v>
      </c>
      <c r="O287" s="66">
        <v>19.312000000000001</v>
      </c>
      <c r="P287" s="94">
        <v>43490.570115740738</v>
      </c>
      <c r="Q287" s="95">
        <f t="shared" si="32"/>
        <v>15.999650771576547</v>
      </c>
    </row>
    <row r="288" spans="1:17" ht="40.5" x14ac:dyDescent="0.25">
      <c r="A288" s="49">
        <f>A287+1</f>
        <v>278</v>
      </c>
      <c r="B288" s="44">
        <f>B287+1</f>
        <v>2</v>
      </c>
      <c r="C288" s="45">
        <v>844</v>
      </c>
      <c r="D288" s="81" t="s">
        <v>1199</v>
      </c>
      <c r="E288" s="37" t="s">
        <v>49</v>
      </c>
      <c r="F288" s="37" t="s">
        <v>89</v>
      </c>
      <c r="G288" s="36" t="s">
        <v>1198</v>
      </c>
      <c r="H288" s="66">
        <v>72.5</v>
      </c>
      <c r="I288" s="66">
        <v>36.25</v>
      </c>
      <c r="J288" s="66">
        <v>0</v>
      </c>
      <c r="K288" s="66">
        <v>22.25</v>
      </c>
      <c r="L288" s="66">
        <v>0</v>
      </c>
      <c r="M288" s="66">
        <v>14</v>
      </c>
      <c r="N288" s="66">
        <v>0</v>
      </c>
      <c r="O288" s="66">
        <v>0</v>
      </c>
      <c r="P288" s="94">
        <v>43490.575173611112</v>
      </c>
      <c r="Q288" s="95">
        <f t="shared" si="32"/>
        <v>19.310344827586206</v>
      </c>
    </row>
    <row r="289" spans="1:17" ht="101.25" x14ac:dyDescent="0.25">
      <c r="A289" s="49">
        <f t="shared" ref="A289:A294" si="37">A288+1</f>
        <v>279</v>
      </c>
      <c r="B289" s="44">
        <f>B288+1</f>
        <v>3</v>
      </c>
      <c r="C289" s="45">
        <v>1468</v>
      </c>
      <c r="D289" s="81" t="s">
        <v>1200</v>
      </c>
      <c r="E289" s="37" t="s">
        <v>58</v>
      </c>
      <c r="F289" s="37" t="s">
        <v>89</v>
      </c>
      <c r="G289" s="36" t="s">
        <v>1198</v>
      </c>
      <c r="H289" s="66">
        <v>299.32600000000002</v>
      </c>
      <c r="I289" s="66">
        <v>149.66300000000001</v>
      </c>
      <c r="J289" s="66">
        <v>0</v>
      </c>
      <c r="K289" s="66">
        <v>109.639</v>
      </c>
      <c r="L289" s="66">
        <v>0</v>
      </c>
      <c r="M289" s="66">
        <v>20.58</v>
      </c>
      <c r="N289" s="66">
        <v>0</v>
      </c>
      <c r="O289" s="66">
        <v>19.443999999999999</v>
      </c>
      <c r="P289" s="94">
        <v>43494.455914351849</v>
      </c>
      <c r="Q289" s="95">
        <f t="shared" si="32"/>
        <v>13.371374354382846</v>
      </c>
    </row>
    <row r="290" spans="1:17" ht="40.5" x14ac:dyDescent="0.25">
      <c r="A290" s="49">
        <f t="shared" si="37"/>
        <v>280</v>
      </c>
      <c r="B290" s="44">
        <f t="shared" ref="B290:B294" si="38">B289+1</f>
        <v>4</v>
      </c>
      <c r="C290" s="45">
        <v>1315</v>
      </c>
      <c r="D290" s="81" t="s">
        <v>1201</v>
      </c>
      <c r="E290" s="37" t="s">
        <v>61</v>
      </c>
      <c r="F290" s="37" t="s">
        <v>89</v>
      </c>
      <c r="G290" s="36" t="s">
        <v>1198</v>
      </c>
      <c r="H290" s="66">
        <v>498.94200000000001</v>
      </c>
      <c r="I290" s="66">
        <v>200</v>
      </c>
      <c r="J290" s="66">
        <v>0</v>
      </c>
      <c r="K290" s="66">
        <v>208.69800000000001</v>
      </c>
      <c r="L290" s="66">
        <v>0</v>
      </c>
      <c r="M290" s="66">
        <v>55.881999999999998</v>
      </c>
      <c r="N290" s="66">
        <v>34.362000000000002</v>
      </c>
      <c r="O290" s="66">
        <v>0</v>
      </c>
      <c r="P290" s="94">
        <v>43493.71366898148</v>
      </c>
      <c r="Q290" s="95">
        <f t="shared" si="32"/>
        <v>18.087072244870143</v>
      </c>
    </row>
    <row r="291" spans="1:17" ht="75" x14ac:dyDescent="0.25">
      <c r="A291" s="49">
        <f t="shared" si="37"/>
        <v>281</v>
      </c>
      <c r="B291" s="44">
        <f t="shared" si="38"/>
        <v>5</v>
      </c>
      <c r="C291" s="45">
        <v>1755</v>
      </c>
      <c r="D291" s="81" t="s">
        <v>1202</v>
      </c>
      <c r="E291" s="37" t="s">
        <v>61</v>
      </c>
      <c r="F291" s="37" t="s">
        <v>90</v>
      </c>
      <c r="G291" s="36" t="s">
        <v>1198</v>
      </c>
      <c r="H291" s="66">
        <v>496.06</v>
      </c>
      <c r="I291" s="66">
        <v>200</v>
      </c>
      <c r="J291" s="66">
        <v>0</v>
      </c>
      <c r="K291" s="66">
        <v>206.67</v>
      </c>
      <c r="L291" s="66">
        <v>0</v>
      </c>
      <c r="M291" s="66">
        <v>50.6</v>
      </c>
      <c r="N291" s="66">
        <v>0</v>
      </c>
      <c r="O291" s="66">
        <v>38.79</v>
      </c>
      <c r="P291" s="94">
        <v>43494.802546296298</v>
      </c>
      <c r="Q291" s="95">
        <f t="shared" si="32"/>
        <v>18.01999758093779</v>
      </c>
    </row>
    <row r="292" spans="1:17" ht="40.5" x14ac:dyDescent="0.25">
      <c r="A292" s="49">
        <f t="shared" si="37"/>
        <v>282</v>
      </c>
      <c r="B292" s="44">
        <f t="shared" si="38"/>
        <v>6</v>
      </c>
      <c r="C292" s="45">
        <v>1670</v>
      </c>
      <c r="D292" s="81" t="s">
        <v>1205</v>
      </c>
      <c r="E292" s="37" t="s">
        <v>63</v>
      </c>
      <c r="F292" s="37" t="s">
        <v>882</v>
      </c>
      <c r="G292" s="36" t="s">
        <v>1198</v>
      </c>
      <c r="H292" s="66">
        <v>360.423</v>
      </c>
      <c r="I292" s="66">
        <v>180.21199999999999</v>
      </c>
      <c r="J292" s="66">
        <v>0</v>
      </c>
      <c r="K292" s="66">
        <v>108.09099999999999</v>
      </c>
      <c r="L292" s="66">
        <v>0</v>
      </c>
      <c r="M292" s="66">
        <v>0</v>
      </c>
      <c r="N292" s="66">
        <v>36.353999999999999</v>
      </c>
      <c r="O292" s="66">
        <v>35.765999999999998</v>
      </c>
      <c r="P292" s="94">
        <v>43494.70207175926</v>
      </c>
      <c r="Q292" s="95">
        <f t="shared" si="32"/>
        <v>20.009821792726878</v>
      </c>
    </row>
    <row r="293" spans="1:17" ht="40.5" x14ac:dyDescent="0.25">
      <c r="A293" s="49">
        <f t="shared" si="37"/>
        <v>283</v>
      </c>
      <c r="B293" s="44">
        <f t="shared" si="38"/>
        <v>7</v>
      </c>
      <c r="C293" s="45">
        <v>1188</v>
      </c>
      <c r="D293" s="81" t="s">
        <v>1203</v>
      </c>
      <c r="E293" s="37" t="s">
        <v>65</v>
      </c>
      <c r="F293" s="37" t="s">
        <v>89</v>
      </c>
      <c r="G293" s="36" t="s">
        <v>1198</v>
      </c>
      <c r="H293" s="66">
        <v>491.91500000000002</v>
      </c>
      <c r="I293" s="66">
        <v>200</v>
      </c>
      <c r="J293" s="66">
        <v>0</v>
      </c>
      <c r="K293" s="66">
        <v>200.9</v>
      </c>
      <c r="L293" s="66">
        <v>0</v>
      </c>
      <c r="M293" s="66">
        <v>45.192</v>
      </c>
      <c r="N293" s="66">
        <v>45.823</v>
      </c>
      <c r="O293" s="66">
        <v>0</v>
      </c>
      <c r="P293" s="94">
        <v>43493.443599537037</v>
      </c>
      <c r="Q293" s="95">
        <f t="shared" si="32"/>
        <v>18.502180254718802</v>
      </c>
    </row>
    <row r="294" spans="1:17" ht="40.5" x14ac:dyDescent="0.25">
      <c r="A294" s="49">
        <f t="shared" si="37"/>
        <v>284</v>
      </c>
      <c r="B294" s="44">
        <f t="shared" si="38"/>
        <v>8</v>
      </c>
      <c r="C294" s="45">
        <v>1375</v>
      </c>
      <c r="D294" s="81" t="s">
        <v>1204</v>
      </c>
      <c r="E294" s="37" t="s">
        <v>6</v>
      </c>
      <c r="F294" s="37" t="s">
        <v>89</v>
      </c>
      <c r="G294" s="36" t="s">
        <v>1198</v>
      </c>
      <c r="H294" s="66">
        <v>299.58600000000001</v>
      </c>
      <c r="I294" s="66">
        <v>149.79300000000001</v>
      </c>
      <c r="J294" s="66">
        <v>0</v>
      </c>
      <c r="K294" s="66">
        <v>94.37</v>
      </c>
      <c r="L294" s="66">
        <v>0</v>
      </c>
      <c r="M294" s="66">
        <v>54.639000000000003</v>
      </c>
      <c r="N294" s="66">
        <v>0</v>
      </c>
      <c r="O294" s="66">
        <v>0.78400000000000003</v>
      </c>
      <c r="P294" s="94">
        <v>43493.767430555556</v>
      </c>
      <c r="Q294" s="95">
        <f t="shared" si="32"/>
        <v>18.499863144472705</v>
      </c>
    </row>
    <row r="295" spans="1:17" s="13" customFormat="1" ht="20.25" x14ac:dyDescent="0.3">
      <c r="A295" s="50"/>
      <c r="B295" s="7">
        <v>10</v>
      </c>
      <c r="C295" s="7"/>
      <c r="D295" s="8" t="s">
        <v>4146</v>
      </c>
      <c r="E295" s="38"/>
      <c r="F295" s="38"/>
      <c r="G295" s="38"/>
      <c r="H295" s="12">
        <f>SUM(H296:H305)</f>
        <v>3951.136</v>
      </c>
      <c r="I295" s="12">
        <f t="shared" ref="I295:O295" si="39">SUM(I296:I305)</f>
        <v>1712.9700000000003</v>
      </c>
      <c r="J295" s="12">
        <f t="shared" si="39"/>
        <v>0</v>
      </c>
      <c r="K295" s="12">
        <f t="shared" si="39"/>
        <v>1466.6149999999998</v>
      </c>
      <c r="L295" s="12">
        <f t="shared" si="39"/>
        <v>0</v>
      </c>
      <c r="M295" s="12">
        <f t="shared" si="39"/>
        <v>292.02100000000002</v>
      </c>
      <c r="N295" s="12">
        <f t="shared" si="39"/>
        <v>171.37900000000002</v>
      </c>
      <c r="O295" s="12">
        <f t="shared" si="39"/>
        <v>308.15100000000001</v>
      </c>
      <c r="P295" s="87"/>
      <c r="Q295" s="87"/>
    </row>
    <row r="296" spans="1:17" ht="40.5" x14ac:dyDescent="0.25">
      <c r="A296" s="49">
        <f>A294+1</f>
        <v>285</v>
      </c>
      <c r="B296" s="44">
        <v>1</v>
      </c>
      <c r="C296" s="45">
        <v>935</v>
      </c>
      <c r="D296" s="81" t="s">
        <v>91</v>
      </c>
      <c r="E296" s="37" t="s">
        <v>49</v>
      </c>
      <c r="F296" s="37" t="s">
        <v>62</v>
      </c>
      <c r="G296" s="36" t="s">
        <v>1206</v>
      </c>
      <c r="H296" s="66">
        <v>499.30500000000001</v>
      </c>
      <c r="I296" s="66">
        <v>200</v>
      </c>
      <c r="J296" s="66">
        <v>0</v>
      </c>
      <c r="K296" s="66">
        <v>213.905</v>
      </c>
      <c r="L296" s="66">
        <v>0</v>
      </c>
      <c r="M296" s="66">
        <v>41.478000000000002</v>
      </c>
      <c r="N296" s="66">
        <v>15</v>
      </c>
      <c r="O296" s="66">
        <v>28.922000000000001</v>
      </c>
      <c r="P296" s="94">
        <v>43490.674201388887</v>
      </c>
      <c r="Q296" s="95">
        <f t="shared" si="32"/>
        <v>17.103774246202221</v>
      </c>
    </row>
    <row r="297" spans="1:17" ht="40.5" x14ac:dyDescent="0.25">
      <c r="A297" s="49">
        <f>A296+1</f>
        <v>286</v>
      </c>
      <c r="B297" s="44">
        <f>B296+1</f>
        <v>2</v>
      </c>
      <c r="C297" s="45">
        <v>938</v>
      </c>
      <c r="D297" s="81" t="s">
        <v>1207</v>
      </c>
      <c r="E297" s="37" t="s">
        <v>49</v>
      </c>
      <c r="F297" s="37" t="s">
        <v>62</v>
      </c>
      <c r="G297" s="36" t="s">
        <v>1206</v>
      </c>
      <c r="H297" s="66">
        <v>399.35500000000002</v>
      </c>
      <c r="I297" s="66">
        <v>199.67699999999999</v>
      </c>
      <c r="J297" s="66">
        <v>0</v>
      </c>
      <c r="K297" s="66">
        <v>131.37700000000001</v>
      </c>
      <c r="L297" s="66">
        <v>0</v>
      </c>
      <c r="M297" s="66">
        <v>31.318000000000001</v>
      </c>
      <c r="N297" s="66">
        <v>15</v>
      </c>
      <c r="O297" s="66">
        <v>21.983000000000001</v>
      </c>
      <c r="P297" s="94">
        <v>43490.678020833337</v>
      </c>
      <c r="Q297" s="95">
        <f t="shared" si="32"/>
        <v>17.102828310650924</v>
      </c>
    </row>
    <row r="298" spans="1:17" ht="40.5" x14ac:dyDescent="0.25">
      <c r="A298" s="49">
        <f t="shared" ref="A298:A305" si="40">A297+1</f>
        <v>287</v>
      </c>
      <c r="B298" s="44">
        <f>B297+1</f>
        <v>3</v>
      </c>
      <c r="C298" s="45">
        <v>949</v>
      </c>
      <c r="D298" s="81" t="s">
        <v>1208</v>
      </c>
      <c r="E298" s="37" t="s">
        <v>49</v>
      </c>
      <c r="F298" s="37" t="s">
        <v>525</v>
      </c>
      <c r="G298" s="36" t="s">
        <v>1206</v>
      </c>
      <c r="H298" s="66">
        <v>495.43099999999998</v>
      </c>
      <c r="I298" s="66">
        <v>200</v>
      </c>
      <c r="J298" s="66">
        <v>0</v>
      </c>
      <c r="K298" s="66">
        <v>210.73099999999999</v>
      </c>
      <c r="L298" s="66">
        <v>0</v>
      </c>
      <c r="M298" s="66">
        <v>40.328000000000003</v>
      </c>
      <c r="N298" s="66">
        <v>16.715</v>
      </c>
      <c r="O298" s="66">
        <v>27.657</v>
      </c>
      <c r="P298" s="94">
        <v>43490.687905092593</v>
      </c>
      <c r="Q298" s="95">
        <f t="shared" si="32"/>
        <v>17.096225306854034</v>
      </c>
    </row>
    <row r="299" spans="1:17" ht="40.5" x14ac:dyDescent="0.25">
      <c r="A299" s="49">
        <f t="shared" si="40"/>
        <v>288</v>
      </c>
      <c r="B299" s="44">
        <f>B298+1</f>
        <v>4</v>
      </c>
      <c r="C299" s="45">
        <v>2672</v>
      </c>
      <c r="D299" s="81" t="s">
        <v>1216</v>
      </c>
      <c r="E299" s="37" t="s">
        <v>49</v>
      </c>
      <c r="F299" s="37" t="s">
        <v>525</v>
      </c>
      <c r="G299" s="36" t="s">
        <v>1206</v>
      </c>
      <c r="H299" s="66">
        <v>25.788</v>
      </c>
      <c r="I299" s="66">
        <v>12.894</v>
      </c>
      <c r="J299" s="66">
        <v>0</v>
      </c>
      <c r="K299" s="66">
        <v>8.484</v>
      </c>
      <c r="L299" s="66">
        <v>0</v>
      </c>
      <c r="M299" s="66">
        <v>4.41</v>
      </c>
      <c r="N299" s="66">
        <v>0</v>
      </c>
      <c r="O299" s="66">
        <v>0</v>
      </c>
      <c r="P299" s="94">
        <v>43496.728344907409</v>
      </c>
      <c r="Q299" s="95">
        <f>(O299+N299+M299)*100/H299</f>
        <v>17.10097719869707</v>
      </c>
    </row>
    <row r="300" spans="1:17" ht="40.5" x14ac:dyDescent="0.25">
      <c r="A300" s="49">
        <f t="shared" si="40"/>
        <v>289</v>
      </c>
      <c r="B300" s="44">
        <f t="shared" ref="B300:B305" si="41">B299+1</f>
        <v>5</v>
      </c>
      <c r="C300" s="45">
        <v>2538</v>
      </c>
      <c r="D300" s="81" t="s">
        <v>1210</v>
      </c>
      <c r="E300" s="37" t="s">
        <v>58</v>
      </c>
      <c r="F300" s="37" t="s">
        <v>1211</v>
      </c>
      <c r="G300" s="36" t="s">
        <v>1206</v>
      </c>
      <c r="H300" s="66">
        <v>494.822</v>
      </c>
      <c r="I300" s="66">
        <v>200</v>
      </c>
      <c r="J300" s="66">
        <v>0</v>
      </c>
      <c r="K300" s="66">
        <v>210.36699999999999</v>
      </c>
      <c r="L300" s="66">
        <v>0</v>
      </c>
      <c r="M300" s="66">
        <v>54.171999999999997</v>
      </c>
      <c r="N300" s="66">
        <v>0</v>
      </c>
      <c r="O300" s="66">
        <v>30.283000000000001</v>
      </c>
      <c r="P300" s="94">
        <v>43496.621145833335</v>
      </c>
      <c r="Q300" s="95">
        <f t="shared" si="32"/>
        <v>17.067753656870551</v>
      </c>
    </row>
    <row r="301" spans="1:17" ht="37.5" x14ac:dyDescent="0.25">
      <c r="A301" s="49">
        <f t="shared" si="40"/>
        <v>290</v>
      </c>
      <c r="B301" s="44">
        <f t="shared" si="41"/>
        <v>6</v>
      </c>
      <c r="C301" s="45">
        <v>1584</v>
      </c>
      <c r="D301" s="81" t="s">
        <v>1212</v>
      </c>
      <c r="E301" s="37" t="s">
        <v>61</v>
      </c>
      <c r="F301" s="37" t="s">
        <v>1219</v>
      </c>
      <c r="G301" s="36" t="s">
        <v>1206</v>
      </c>
      <c r="H301" s="66">
        <v>447.30500000000001</v>
      </c>
      <c r="I301" s="66">
        <v>184.23500000000001</v>
      </c>
      <c r="J301" s="66">
        <v>0</v>
      </c>
      <c r="K301" s="66">
        <v>200</v>
      </c>
      <c r="L301" s="66">
        <v>0</v>
      </c>
      <c r="M301" s="66">
        <v>32.845999999999997</v>
      </c>
      <c r="N301" s="66">
        <v>0</v>
      </c>
      <c r="O301" s="66">
        <v>30.224</v>
      </c>
      <c r="P301" s="94">
        <v>43494.620416666665</v>
      </c>
      <c r="Q301" s="95">
        <f>(O301+N301+M301)*100/H301</f>
        <v>14.099998882194473</v>
      </c>
    </row>
    <row r="302" spans="1:17" ht="40.5" x14ac:dyDescent="0.25">
      <c r="A302" s="49">
        <f t="shared" si="40"/>
        <v>291</v>
      </c>
      <c r="B302" s="44">
        <f t="shared" si="41"/>
        <v>7</v>
      </c>
      <c r="C302" s="45">
        <v>955</v>
      </c>
      <c r="D302" s="81" t="s">
        <v>1217</v>
      </c>
      <c r="E302" s="37" t="s">
        <v>63</v>
      </c>
      <c r="F302" s="37" t="s">
        <v>881</v>
      </c>
      <c r="G302" s="36" t="s">
        <v>1206</v>
      </c>
      <c r="H302" s="66">
        <v>499.92700000000002</v>
      </c>
      <c r="I302" s="66">
        <v>200</v>
      </c>
      <c r="J302" s="66">
        <v>0</v>
      </c>
      <c r="K302" s="66">
        <v>214.42699999999999</v>
      </c>
      <c r="L302" s="66">
        <v>0</v>
      </c>
      <c r="M302" s="66">
        <v>37.039000000000001</v>
      </c>
      <c r="N302" s="66">
        <v>12.234</v>
      </c>
      <c r="O302" s="66">
        <v>36.226999999999997</v>
      </c>
      <c r="P302" s="94">
        <v>43490.692037037035</v>
      </c>
      <c r="Q302" s="95">
        <f t="shared" si="32"/>
        <v>17.102496964556824</v>
      </c>
    </row>
    <row r="303" spans="1:17" ht="75" x14ac:dyDescent="0.25">
      <c r="A303" s="49">
        <f t="shared" si="40"/>
        <v>292</v>
      </c>
      <c r="B303" s="44">
        <f t="shared" si="41"/>
        <v>8</v>
      </c>
      <c r="C303" s="45">
        <v>2471</v>
      </c>
      <c r="D303" s="81" t="s">
        <v>1218</v>
      </c>
      <c r="E303" s="37" t="s">
        <v>63</v>
      </c>
      <c r="F303" s="37" t="s">
        <v>1213</v>
      </c>
      <c r="G303" s="36" t="s">
        <v>1206</v>
      </c>
      <c r="H303" s="66">
        <v>332.56900000000002</v>
      </c>
      <c r="I303" s="66">
        <v>166.28399999999999</v>
      </c>
      <c r="J303" s="66">
        <v>0</v>
      </c>
      <c r="K303" s="66">
        <v>0</v>
      </c>
      <c r="L303" s="66">
        <v>0</v>
      </c>
      <c r="M303" s="66">
        <v>0</v>
      </c>
      <c r="N303" s="66">
        <v>97.43</v>
      </c>
      <c r="O303" s="66">
        <v>68.855000000000004</v>
      </c>
      <c r="P303" s="94">
        <v>43496.537523148145</v>
      </c>
      <c r="Q303" s="95">
        <f t="shared" si="32"/>
        <v>50.000150344740497</v>
      </c>
    </row>
    <row r="304" spans="1:17" ht="40.5" x14ac:dyDescent="0.25">
      <c r="A304" s="49">
        <f t="shared" si="40"/>
        <v>293</v>
      </c>
      <c r="B304" s="44">
        <f t="shared" si="41"/>
        <v>9</v>
      </c>
      <c r="C304" s="45">
        <v>940</v>
      </c>
      <c r="D304" s="81" t="s">
        <v>1215</v>
      </c>
      <c r="E304" s="37" t="s">
        <v>65</v>
      </c>
      <c r="F304" s="37" t="s">
        <v>1214</v>
      </c>
      <c r="G304" s="36" t="s">
        <v>1206</v>
      </c>
      <c r="H304" s="66">
        <v>456.87299999999999</v>
      </c>
      <c r="I304" s="66">
        <v>200</v>
      </c>
      <c r="J304" s="66">
        <v>0</v>
      </c>
      <c r="K304" s="66">
        <v>178.74299999999999</v>
      </c>
      <c r="L304" s="66">
        <v>0</v>
      </c>
      <c r="M304" s="66">
        <v>24.13</v>
      </c>
      <c r="N304" s="66">
        <v>15</v>
      </c>
      <c r="O304" s="66">
        <v>39</v>
      </c>
      <c r="P304" s="94">
        <v>43490.680706018517</v>
      </c>
      <c r="Q304" s="95">
        <f t="shared" si="32"/>
        <v>17.101032453220043</v>
      </c>
    </row>
    <row r="305" spans="1:17" ht="40.5" x14ac:dyDescent="0.25">
      <c r="A305" s="49">
        <f t="shared" si="40"/>
        <v>294</v>
      </c>
      <c r="B305" s="44">
        <f t="shared" si="41"/>
        <v>10</v>
      </c>
      <c r="C305" s="45">
        <v>945</v>
      </c>
      <c r="D305" s="81" t="s">
        <v>4147</v>
      </c>
      <c r="E305" s="37" t="s">
        <v>6</v>
      </c>
      <c r="F305" s="37" t="s">
        <v>1214</v>
      </c>
      <c r="G305" s="36" t="s">
        <v>1206</v>
      </c>
      <c r="H305" s="66">
        <v>299.76100000000002</v>
      </c>
      <c r="I305" s="66">
        <v>149.88</v>
      </c>
      <c r="J305" s="66">
        <v>0</v>
      </c>
      <c r="K305" s="66">
        <v>98.581000000000003</v>
      </c>
      <c r="L305" s="66">
        <v>0</v>
      </c>
      <c r="M305" s="66">
        <v>26.3</v>
      </c>
      <c r="N305" s="66">
        <v>0</v>
      </c>
      <c r="O305" s="66">
        <v>25</v>
      </c>
      <c r="P305" s="94">
        <v>43490.685219907406</v>
      </c>
      <c r="Q305" s="95">
        <f t="shared" si="32"/>
        <v>17.113633861643109</v>
      </c>
    </row>
    <row r="306" spans="1:17" s="13" customFormat="1" ht="20.25" x14ac:dyDescent="0.3">
      <c r="A306" s="50"/>
      <c r="B306" s="7">
        <v>20</v>
      </c>
      <c r="C306" s="7"/>
      <c r="D306" s="8" t="s">
        <v>9</v>
      </c>
      <c r="E306" s="38"/>
      <c r="F306" s="38"/>
      <c r="G306" s="38"/>
      <c r="H306" s="14">
        <f t="shared" ref="H306:O306" si="42">SUM(H307:H326)</f>
        <v>5504.5140000000001</v>
      </c>
      <c r="I306" s="14">
        <f t="shared" si="42"/>
        <v>2257.3589999999999</v>
      </c>
      <c r="J306" s="14">
        <f t="shared" si="42"/>
        <v>0</v>
      </c>
      <c r="K306" s="14">
        <f t="shared" si="42"/>
        <v>2291.328</v>
      </c>
      <c r="L306" s="14">
        <f t="shared" si="42"/>
        <v>0</v>
      </c>
      <c r="M306" s="14">
        <f t="shared" si="42"/>
        <v>156.85300000000001</v>
      </c>
      <c r="N306" s="14">
        <f t="shared" si="42"/>
        <v>631.97899999999993</v>
      </c>
      <c r="O306" s="14">
        <f t="shared" si="42"/>
        <v>166.995</v>
      </c>
      <c r="P306" s="96"/>
      <c r="Q306" s="96"/>
    </row>
    <row r="307" spans="1:17" ht="75" x14ac:dyDescent="0.25">
      <c r="A307" s="49">
        <f>A305+1</f>
        <v>295</v>
      </c>
      <c r="B307" s="44">
        <v>1</v>
      </c>
      <c r="C307" s="45">
        <v>22</v>
      </c>
      <c r="D307" s="81" t="s">
        <v>1220</v>
      </c>
      <c r="E307" s="37" t="s">
        <v>49</v>
      </c>
      <c r="F307" s="37" t="s">
        <v>1239</v>
      </c>
      <c r="G307" s="36" t="s">
        <v>1221</v>
      </c>
      <c r="H307" s="66">
        <v>207.535</v>
      </c>
      <c r="I307" s="66">
        <v>98</v>
      </c>
      <c r="J307" s="66">
        <v>0</v>
      </c>
      <c r="K307" s="66">
        <v>0</v>
      </c>
      <c r="L307" s="66">
        <v>0</v>
      </c>
      <c r="M307" s="66">
        <v>20.613</v>
      </c>
      <c r="N307" s="66">
        <v>60</v>
      </c>
      <c r="O307" s="66">
        <v>28.922000000000001</v>
      </c>
      <c r="P307" s="94">
        <v>43463.577696759261</v>
      </c>
      <c r="Q307" s="95">
        <f t="shared" si="32"/>
        <v>52.779049316982679</v>
      </c>
    </row>
    <row r="308" spans="1:17" ht="56.25" x14ac:dyDescent="0.25">
      <c r="A308" s="49">
        <f>A307+1</f>
        <v>296</v>
      </c>
      <c r="B308" s="44">
        <f>B307+1</f>
        <v>2</v>
      </c>
      <c r="C308" s="45">
        <v>930</v>
      </c>
      <c r="D308" s="81" t="s">
        <v>1222</v>
      </c>
      <c r="E308" s="37" t="s">
        <v>49</v>
      </c>
      <c r="F308" s="37" t="s">
        <v>1223</v>
      </c>
      <c r="G308" s="36" t="s">
        <v>1221</v>
      </c>
      <c r="H308" s="66">
        <v>500</v>
      </c>
      <c r="I308" s="66">
        <v>200</v>
      </c>
      <c r="J308" s="66">
        <v>0</v>
      </c>
      <c r="K308" s="66">
        <v>250</v>
      </c>
      <c r="L308" s="66">
        <v>0</v>
      </c>
      <c r="M308" s="66">
        <v>0</v>
      </c>
      <c r="N308" s="66">
        <v>50</v>
      </c>
      <c r="O308" s="66">
        <v>0</v>
      </c>
      <c r="P308" s="94">
        <v>43490.669236111113</v>
      </c>
      <c r="Q308" s="95">
        <f t="shared" si="32"/>
        <v>10</v>
      </c>
    </row>
    <row r="309" spans="1:17" ht="75" x14ac:dyDescent="0.25">
      <c r="A309" s="49">
        <f>A308+1</f>
        <v>297</v>
      </c>
      <c r="B309" s="44">
        <f>B308+1</f>
        <v>3</v>
      </c>
      <c r="C309" s="45">
        <v>1008</v>
      </c>
      <c r="D309" s="81" t="s">
        <v>1224</v>
      </c>
      <c r="E309" s="37" t="s">
        <v>49</v>
      </c>
      <c r="F309" s="37" t="s">
        <v>92</v>
      </c>
      <c r="G309" s="36" t="s">
        <v>1221</v>
      </c>
      <c r="H309" s="66">
        <v>299.5</v>
      </c>
      <c r="I309" s="66">
        <v>134.5</v>
      </c>
      <c r="J309" s="66">
        <v>0</v>
      </c>
      <c r="K309" s="66">
        <v>135</v>
      </c>
      <c r="L309" s="66">
        <v>0</v>
      </c>
      <c r="M309" s="66">
        <v>0</v>
      </c>
      <c r="N309" s="66">
        <v>30</v>
      </c>
      <c r="O309" s="66">
        <v>0</v>
      </c>
      <c r="P309" s="94">
        <v>43490.743958333333</v>
      </c>
      <c r="Q309" s="95">
        <f t="shared" si="32"/>
        <v>10.016694490818031</v>
      </c>
    </row>
    <row r="310" spans="1:17" ht="56.25" x14ac:dyDescent="0.25">
      <c r="A310" s="49">
        <f t="shared" ref="A310:A324" si="43">A309+1</f>
        <v>298</v>
      </c>
      <c r="B310" s="44">
        <f t="shared" ref="A310:B326" si="44">B309+1</f>
        <v>4</v>
      </c>
      <c r="C310" s="45">
        <v>1717</v>
      </c>
      <c r="D310" s="81" t="s">
        <v>1225</v>
      </c>
      <c r="E310" s="37" t="s">
        <v>49</v>
      </c>
      <c r="F310" s="37" t="s">
        <v>1223</v>
      </c>
      <c r="G310" s="36" t="s">
        <v>1221</v>
      </c>
      <c r="H310" s="66">
        <v>105</v>
      </c>
      <c r="I310" s="66">
        <v>42</v>
      </c>
      <c r="J310" s="66">
        <v>0</v>
      </c>
      <c r="K310" s="66">
        <v>40.950000000000003</v>
      </c>
      <c r="L310" s="66">
        <v>0</v>
      </c>
      <c r="M310" s="66">
        <v>0</v>
      </c>
      <c r="N310" s="66">
        <v>22.05</v>
      </c>
      <c r="O310" s="66">
        <v>0</v>
      </c>
      <c r="P310" s="94">
        <v>43494.746608796297</v>
      </c>
      <c r="Q310" s="95">
        <f t="shared" si="32"/>
        <v>21</v>
      </c>
    </row>
    <row r="311" spans="1:17" ht="75" x14ac:dyDescent="0.25">
      <c r="A311" s="49">
        <f t="shared" si="43"/>
        <v>299</v>
      </c>
      <c r="B311" s="44">
        <f t="shared" ref="B311:B325" si="45">B310+1</f>
        <v>5</v>
      </c>
      <c r="C311" s="45">
        <v>2150</v>
      </c>
      <c r="D311" s="81" t="s">
        <v>1226</v>
      </c>
      <c r="E311" s="37" t="s">
        <v>49</v>
      </c>
      <c r="F311" s="37" t="s">
        <v>92</v>
      </c>
      <c r="G311" s="36" t="s">
        <v>1221</v>
      </c>
      <c r="H311" s="66">
        <v>247.41499999999999</v>
      </c>
      <c r="I311" s="66">
        <v>97</v>
      </c>
      <c r="J311" s="66">
        <v>0</v>
      </c>
      <c r="K311" s="66">
        <v>100.85599999999999</v>
      </c>
      <c r="L311" s="66">
        <v>0</v>
      </c>
      <c r="M311" s="66">
        <v>0</v>
      </c>
      <c r="N311" s="66">
        <v>43.6</v>
      </c>
      <c r="O311" s="66">
        <v>5.9589999999999996</v>
      </c>
      <c r="P311" s="94">
        <v>43495.723981481482</v>
      </c>
      <c r="Q311" s="95">
        <f t="shared" ref="Q311:Q354" si="46">(O311+N311+M311)*100/H311</f>
        <v>20.030717620192792</v>
      </c>
    </row>
    <row r="312" spans="1:17" ht="75" x14ac:dyDescent="0.25">
      <c r="A312" s="49">
        <f t="shared" si="43"/>
        <v>300</v>
      </c>
      <c r="B312" s="44">
        <f t="shared" si="45"/>
        <v>6</v>
      </c>
      <c r="C312" s="45">
        <v>2527</v>
      </c>
      <c r="D312" s="81" t="s">
        <v>1227</v>
      </c>
      <c r="E312" s="37" t="s">
        <v>49</v>
      </c>
      <c r="F312" s="37" t="s">
        <v>92</v>
      </c>
      <c r="G312" s="36" t="s">
        <v>1221</v>
      </c>
      <c r="H312" s="66">
        <v>299.339</v>
      </c>
      <c r="I312" s="66">
        <v>122.441</v>
      </c>
      <c r="J312" s="66">
        <v>0</v>
      </c>
      <c r="K312" s="66">
        <v>123</v>
      </c>
      <c r="L312" s="66">
        <v>0</v>
      </c>
      <c r="M312" s="66">
        <v>0</v>
      </c>
      <c r="N312" s="66">
        <v>27</v>
      </c>
      <c r="O312" s="66">
        <v>26.898</v>
      </c>
      <c r="P312" s="94">
        <v>43496.606446759259</v>
      </c>
      <c r="Q312" s="95">
        <f t="shared" si="46"/>
        <v>18.005672498404817</v>
      </c>
    </row>
    <row r="313" spans="1:17" ht="60.75" x14ac:dyDescent="0.25">
      <c r="A313" s="49">
        <f t="shared" si="43"/>
        <v>301</v>
      </c>
      <c r="B313" s="44">
        <f t="shared" si="45"/>
        <v>7</v>
      </c>
      <c r="C313" s="45">
        <v>692</v>
      </c>
      <c r="D313" s="81" t="s">
        <v>1228</v>
      </c>
      <c r="E313" s="37" t="s">
        <v>58</v>
      </c>
      <c r="F313" s="37" t="s">
        <v>1240</v>
      </c>
      <c r="G313" s="36" t="s">
        <v>1221</v>
      </c>
      <c r="H313" s="66">
        <v>370</v>
      </c>
      <c r="I313" s="66">
        <v>157</v>
      </c>
      <c r="J313" s="66">
        <v>0</v>
      </c>
      <c r="K313" s="66">
        <v>157.5</v>
      </c>
      <c r="L313" s="66">
        <v>0</v>
      </c>
      <c r="M313" s="66">
        <v>0</v>
      </c>
      <c r="N313" s="66">
        <v>55.5</v>
      </c>
      <c r="O313" s="66">
        <v>0</v>
      </c>
      <c r="P313" s="94">
        <v>43489.760937500003</v>
      </c>
      <c r="Q313" s="95">
        <f t="shared" si="46"/>
        <v>15</v>
      </c>
    </row>
    <row r="314" spans="1:17" ht="20.25" x14ac:dyDescent="0.25">
      <c r="A314" s="49">
        <f t="shared" si="43"/>
        <v>302</v>
      </c>
      <c r="B314" s="44">
        <f t="shared" si="45"/>
        <v>8</v>
      </c>
      <c r="C314" s="45">
        <v>1444</v>
      </c>
      <c r="D314" s="81" t="s">
        <v>1229</v>
      </c>
      <c r="E314" s="37" t="s">
        <v>58</v>
      </c>
      <c r="F314" s="37" t="s">
        <v>60</v>
      </c>
      <c r="G314" s="36" t="s">
        <v>1221</v>
      </c>
      <c r="H314" s="66">
        <v>495</v>
      </c>
      <c r="I314" s="66">
        <v>200</v>
      </c>
      <c r="J314" s="66">
        <v>0</v>
      </c>
      <c r="K314" s="66">
        <v>237</v>
      </c>
      <c r="L314" s="66">
        <v>0</v>
      </c>
      <c r="M314" s="66">
        <v>0</v>
      </c>
      <c r="N314" s="66">
        <v>58</v>
      </c>
      <c r="O314" s="66">
        <v>0</v>
      </c>
      <c r="P314" s="94">
        <v>43494.411666666667</v>
      </c>
      <c r="Q314" s="95">
        <f t="shared" si="46"/>
        <v>11.717171717171718</v>
      </c>
    </row>
    <row r="315" spans="1:17" ht="40.5" x14ac:dyDescent="0.25">
      <c r="A315" s="49">
        <f t="shared" si="43"/>
        <v>303</v>
      </c>
      <c r="B315" s="44">
        <f t="shared" si="45"/>
        <v>9</v>
      </c>
      <c r="C315" s="45">
        <v>2303</v>
      </c>
      <c r="D315" s="81" t="s">
        <v>1266</v>
      </c>
      <c r="E315" s="37" t="s">
        <v>58</v>
      </c>
      <c r="F315" s="37" t="s">
        <v>1230</v>
      </c>
      <c r="G315" s="36" t="s">
        <v>1221</v>
      </c>
      <c r="H315" s="66">
        <v>499.99900000000002</v>
      </c>
      <c r="I315" s="66">
        <v>200</v>
      </c>
      <c r="J315" s="66">
        <v>0</v>
      </c>
      <c r="K315" s="66">
        <v>199.999</v>
      </c>
      <c r="L315" s="66">
        <v>0</v>
      </c>
      <c r="M315" s="66">
        <v>100</v>
      </c>
      <c r="N315" s="66">
        <v>0</v>
      </c>
      <c r="O315" s="66">
        <v>0</v>
      </c>
      <c r="P315" s="94">
        <v>43495.931192129632</v>
      </c>
      <c r="Q315" s="95">
        <f t="shared" si="46"/>
        <v>20.000040000079998</v>
      </c>
    </row>
    <row r="316" spans="1:17" ht="93.75" x14ac:dyDescent="0.25">
      <c r="A316" s="49">
        <f t="shared" si="43"/>
        <v>304</v>
      </c>
      <c r="B316" s="44">
        <f t="shared" si="45"/>
        <v>10</v>
      </c>
      <c r="C316" s="45">
        <v>1041</v>
      </c>
      <c r="D316" s="81" t="s">
        <v>1231</v>
      </c>
      <c r="E316" s="37" t="s">
        <v>835</v>
      </c>
      <c r="F316" s="37" t="s">
        <v>1232</v>
      </c>
      <c r="G316" s="36" t="s">
        <v>1221</v>
      </c>
      <c r="H316" s="66">
        <v>120</v>
      </c>
      <c r="I316" s="66">
        <v>50</v>
      </c>
      <c r="J316" s="66">
        <v>0</v>
      </c>
      <c r="K316" s="66">
        <v>50</v>
      </c>
      <c r="L316" s="66">
        <v>0</v>
      </c>
      <c r="M316" s="66">
        <v>0</v>
      </c>
      <c r="N316" s="66">
        <v>20</v>
      </c>
      <c r="O316" s="66">
        <v>0</v>
      </c>
      <c r="P316" s="94">
        <v>43490.787557870368</v>
      </c>
      <c r="Q316" s="95">
        <f t="shared" si="46"/>
        <v>16.666666666666668</v>
      </c>
    </row>
    <row r="317" spans="1:17" ht="93.75" x14ac:dyDescent="0.25">
      <c r="A317" s="49">
        <f t="shared" si="43"/>
        <v>305</v>
      </c>
      <c r="B317" s="44">
        <f t="shared" si="45"/>
        <v>11</v>
      </c>
      <c r="C317" s="45">
        <v>2361</v>
      </c>
      <c r="D317" s="81" t="s">
        <v>1233</v>
      </c>
      <c r="E317" s="37" t="s">
        <v>835</v>
      </c>
      <c r="F317" s="37" t="s">
        <v>860</v>
      </c>
      <c r="G317" s="36" t="s">
        <v>1221</v>
      </c>
      <c r="H317" s="66">
        <v>129.97499999999999</v>
      </c>
      <c r="I317" s="66">
        <v>54.975000000000001</v>
      </c>
      <c r="J317" s="66">
        <v>0</v>
      </c>
      <c r="K317" s="66">
        <v>55</v>
      </c>
      <c r="L317" s="66">
        <v>0</v>
      </c>
      <c r="M317" s="66">
        <v>0</v>
      </c>
      <c r="N317" s="66">
        <v>20</v>
      </c>
      <c r="O317" s="66">
        <v>0</v>
      </c>
      <c r="P317" s="94">
        <v>43496.423275462963</v>
      </c>
      <c r="Q317" s="95">
        <f t="shared" si="46"/>
        <v>15.387574533564148</v>
      </c>
    </row>
    <row r="318" spans="1:17" ht="75" x14ac:dyDescent="0.25">
      <c r="A318" s="49">
        <f t="shared" si="43"/>
        <v>306</v>
      </c>
      <c r="B318" s="44">
        <f t="shared" si="45"/>
        <v>12</v>
      </c>
      <c r="C318" s="45">
        <v>114</v>
      </c>
      <c r="D318" s="81" t="s">
        <v>1234</v>
      </c>
      <c r="E318" s="37" t="s">
        <v>61</v>
      </c>
      <c r="F318" s="37" t="s">
        <v>93</v>
      </c>
      <c r="G318" s="36" t="s">
        <v>1221</v>
      </c>
      <c r="H318" s="66">
        <v>120</v>
      </c>
      <c r="I318" s="66">
        <v>50</v>
      </c>
      <c r="J318" s="66">
        <v>0</v>
      </c>
      <c r="K318" s="66">
        <v>50</v>
      </c>
      <c r="L318" s="66">
        <v>0</v>
      </c>
      <c r="M318" s="66">
        <v>0</v>
      </c>
      <c r="N318" s="66">
        <v>10</v>
      </c>
      <c r="O318" s="66">
        <v>10</v>
      </c>
      <c r="P318" s="94">
        <v>43481.635289351849</v>
      </c>
      <c r="Q318" s="95">
        <f t="shared" si="46"/>
        <v>16.666666666666668</v>
      </c>
    </row>
    <row r="319" spans="1:17" ht="75" x14ac:dyDescent="0.25">
      <c r="A319" s="49">
        <f t="shared" si="43"/>
        <v>307</v>
      </c>
      <c r="B319" s="44">
        <f t="shared" si="45"/>
        <v>13</v>
      </c>
      <c r="C319" s="45">
        <v>496</v>
      </c>
      <c r="D319" s="81" t="s">
        <v>1241</v>
      </c>
      <c r="E319" s="37" t="s">
        <v>61</v>
      </c>
      <c r="F319" s="37" t="s">
        <v>93</v>
      </c>
      <c r="G319" s="36" t="s">
        <v>1221</v>
      </c>
      <c r="H319" s="66">
        <v>489.51499999999999</v>
      </c>
      <c r="I319" s="66">
        <v>200</v>
      </c>
      <c r="J319" s="66">
        <v>0</v>
      </c>
      <c r="K319" s="66">
        <v>237.035</v>
      </c>
      <c r="L319" s="66">
        <v>0</v>
      </c>
      <c r="M319" s="66">
        <v>26.24</v>
      </c>
      <c r="N319" s="66">
        <v>0</v>
      </c>
      <c r="O319" s="66">
        <v>26.24</v>
      </c>
      <c r="P319" s="94">
        <v>43488.707291666666</v>
      </c>
      <c r="Q319" s="95">
        <f t="shared" si="46"/>
        <v>10.720815501057169</v>
      </c>
    </row>
    <row r="320" spans="1:17" ht="75" x14ac:dyDescent="0.25">
      <c r="A320" s="49">
        <f t="shared" si="43"/>
        <v>308</v>
      </c>
      <c r="B320" s="44">
        <f t="shared" si="45"/>
        <v>14</v>
      </c>
      <c r="C320" s="45">
        <v>679</v>
      </c>
      <c r="D320" s="81" t="s">
        <v>1235</v>
      </c>
      <c r="E320" s="37" t="s">
        <v>61</v>
      </c>
      <c r="F320" s="37" t="s">
        <v>93</v>
      </c>
      <c r="G320" s="36" t="s">
        <v>1221</v>
      </c>
      <c r="H320" s="66">
        <v>147.5</v>
      </c>
      <c r="I320" s="66">
        <v>66.25</v>
      </c>
      <c r="J320" s="66">
        <v>0</v>
      </c>
      <c r="K320" s="66">
        <v>66.25</v>
      </c>
      <c r="L320" s="66">
        <v>0</v>
      </c>
      <c r="M320" s="66">
        <v>0</v>
      </c>
      <c r="N320" s="66">
        <v>15</v>
      </c>
      <c r="O320" s="66">
        <v>0</v>
      </c>
      <c r="P320" s="94">
        <v>43489.734976851854</v>
      </c>
      <c r="Q320" s="95">
        <f t="shared" si="46"/>
        <v>10.169491525423728</v>
      </c>
    </row>
    <row r="321" spans="1:17" ht="40.5" x14ac:dyDescent="0.25">
      <c r="A321" s="49">
        <f t="shared" si="43"/>
        <v>309</v>
      </c>
      <c r="B321" s="44">
        <f t="shared" si="45"/>
        <v>15</v>
      </c>
      <c r="C321" s="45">
        <v>1232</v>
      </c>
      <c r="D321" s="81" t="s">
        <v>1236</v>
      </c>
      <c r="E321" s="37" t="s">
        <v>63</v>
      </c>
      <c r="F321" s="37" t="s">
        <v>54</v>
      </c>
      <c r="G321" s="36" t="s">
        <v>1221</v>
      </c>
      <c r="H321" s="66">
        <v>299.99900000000002</v>
      </c>
      <c r="I321" s="66">
        <v>119</v>
      </c>
      <c r="J321" s="66">
        <v>0</v>
      </c>
      <c r="K321" s="66">
        <v>120.999</v>
      </c>
      <c r="L321" s="66">
        <v>0</v>
      </c>
      <c r="M321" s="66">
        <v>0</v>
      </c>
      <c r="N321" s="66">
        <v>46.429000000000002</v>
      </c>
      <c r="O321" s="66">
        <v>13.571</v>
      </c>
      <c r="P321" s="94">
        <v>43493.540451388886</v>
      </c>
      <c r="Q321" s="95">
        <f t="shared" si="46"/>
        <v>20.000066666888888</v>
      </c>
    </row>
    <row r="322" spans="1:17" ht="56.25" x14ac:dyDescent="0.25">
      <c r="A322" s="49">
        <f t="shared" si="43"/>
        <v>310</v>
      </c>
      <c r="B322" s="44">
        <f t="shared" si="45"/>
        <v>16</v>
      </c>
      <c r="C322" s="45">
        <v>1482</v>
      </c>
      <c r="D322" s="81" t="s">
        <v>1242</v>
      </c>
      <c r="E322" s="37" t="s">
        <v>63</v>
      </c>
      <c r="F322" s="37" t="s">
        <v>1223</v>
      </c>
      <c r="G322" s="36" t="s">
        <v>1221</v>
      </c>
      <c r="H322" s="66">
        <v>19.3</v>
      </c>
      <c r="I322" s="66">
        <v>8.1999999999999993</v>
      </c>
      <c r="J322" s="66">
        <v>0</v>
      </c>
      <c r="K322" s="66">
        <v>8.1999999999999993</v>
      </c>
      <c r="L322" s="66">
        <v>0</v>
      </c>
      <c r="M322" s="66">
        <v>0</v>
      </c>
      <c r="N322" s="66">
        <v>2.9</v>
      </c>
      <c r="O322" s="66">
        <v>0</v>
      </c>
      <c r="P322" s="94">
        <v>43494.472812499997</v>
      </c>
      <c r="Q322" s="95">
        <f t="shared" si="46"/>
        <v>15.025906735751295</v>
      </c>
    </row>
    <row r="323" spans="1:17" ht="75" x14ac:dyDescent="0.25">
      <c r="A323" s="49">
        <f t="shared" si="43"/>
        <v>311</v>
      </c>
      <c r="B323" s="44">
        <f t="shared" si="45"/>
        <v>17</v>
      </c>
      <c r="C323" s="45">
        <v>1952</v>
      </c>
      <c r="D323" s="81" t="s">
        <v>4148</v>
      </c>
      <c r="E323" s="37" t="s">
        <v>63</v>
      </c>
      <c r="F323" s="37" t="s">
        <v>92</v>
      </c>
      <c r="G323" s="36" t="s">
        <v>1221</v>
      </c>
      <c r="H323" s="66">
        <v>499.47899999999998</v>
      </c>
      <c r="I323" s="66">
        <v>192</v>
      </c>
      <c r="J323" s="66">
        <v>0</v>
      </c>
      <c r="K323" s="66">
        <v>193.47900000000001</v>
      </c>
      <c r="L323" s="66">
        <v>0</v>
      </c>
      <c r="M323" s="66">
        <v>0</v>
      </c>
      <c r="N323" s="66">
        <v>114</v>
      </c>
      <c r="O323" s="66">
        <v>0</v>
      </c>
      <c r="P323" s="94">
        <v>43495.544849537036</v>
      </c>
      <c r="Q323" s="95">
        <f>(O323+N323+M323)*100/H323</f>
        <v>22.823782381241255</v>
      </c>
    </row>
    <row r="324" spans="1:17" ht="75" x14ac:dyDescent="0.25">
      <c r="A324" s="49">
        <f t="shared" si="43"/>
        <v>312</v>
      </c>
      <c r="B324" s="44">
        <f t="shared" si="45"/>
        <v>18</v>
      </c>
      <c r="C324" s="45">
        <v>129</v>
      </c>
      <c r="D324" s="81" t="s">
        <v>1267</v>
      </c>
      <c r="E324" s="37" t="s">
        <v>65</v>
      </c>
      <c r="F324" s="37" t="s">
        <v>92</v>
      </c>
      <c r="G324" s="36" t="s">
        <v>1221</v>
      </c>
      <c r="H324" s="66">
        <v>299.738</v>
      </c>
      <c r="I324" s="66">
        <v>120.93300000000001</v>
      </c>
      <c r="J324" s="66">
        <v>0</v>
      </c>
      <c r="K324" s="66">
        <v>121</v>
      </c>
      <c r="L324" s="66">
        <v>0</v>
      </c>
      <c r="M324" s="66">
        <v>10</v>
      </c>
      <c r="N324" s="66">
        <v>19.3</v>
      </c>
      <c r="O324" s="66">
        <v>28.504999999999999</v>
      </c>
      <c r="P324" s="94">
        <v>43481.752465277779</v>
      </c>
      <c r="Q324" s="95">
        <f t="shared" si="46"/>
        <v>19.285175720128912</v>
      </c>
    </row>
    <row r="325" spans="1:17" ht="75" x14ac:dyDescent="0.25">
      <c r="A325" s="49">
        <f t="shared" si="44"/>
        <v>313</v>
      </c>
      <c r="B325" s="44">
        <f t="shared" si="45"/>
        <v>19</v>
      </c>
      <c r="C325" s="45">
        <v>814</v>
      </c>
      <c r="D325" s="81" t="s">
        <v>1237</v>
      </c>
      <c r="E325" s="37" t="s">
        <v>65</v>
      </c>
      <c r="F325" s="37" t="s">
        <v>92</v>
      </c>
      <c r="G325" s="36" t="s">
        <v>1221</v>
      </c>
      <c r="H325" s="66">
        <v>299.22000000000003</v>
      </c>
      <c r="I325" s="66">
        <v>122.66</v>
      </c>
      <c r="J325" s="66">
        <v>0</v>
      </c>
      <c r="K325" s="66">
        <v>122.66</v>
      </c>
      <c r="L325" s="66">
        <v>0</v>
      </c>
      <c r="M325" s="66">
        <v>0</v>
      </c>
      <c r="N325" s="66">
        <v>27</v>
      </c>
      <c r="O325" s="66">
        <v>26.9</v>
      </c>
      <c r="P325" s="94">
        <v>43490.537835648145</v>
      </c>
      <c r="Q325" s="95">
        <f t="shared" si="46"/>
        <v>18.013501771271972</v>
      </c>
    </row>
    <row r="326" spans="1:17" ht="56.25" x14ac:dyDescent="0.25">
      <c r="A326" s="49">
        <f t="shared" si="44"/>
        <v>314</v>
      </c>
      <c r="B326" s="44">
        <f t="shared" ref="B326" si="47">B325+1</f>
        <v>20</v>
      </c>
      <c r="C326" s="45">
        <v>2413</v>
      </c>
      <c r="D326" s="81" t="s">
        <v>1238</v>
      </c>
      <c r="E326" s="37" t="s">
        <v>65</v>
      </c>
      <c r="F326" s="37" t="s">
        <v>1223</v>
      </c>
      <c r="G326" s="36" t="s">
        <v>1221</v>
      </c>
      <c r="H326" s="66">
        <v>56</v>
      </c>
      <c r="I326" s="66">
        <v>22.4</v>
      </c>
      <c r="J326" s="66">
        <v>0</v>
      </c>
      <c r="K326" s="66">
        <v>22.4</v>
      </c>
      <c r="L326" s="66">
        <v>0</v>
      </c>
      <c r="M326" s="66">
        <v>0</v>
      </c>
      <c r="N326" s="66">
        <v>11.2</v>
      </c>
      <c r="O326" s="66">
        <v>0</v>
      </c>
      <c r="P326" s="94">
        <v>43496.489560185182</v>
      </c>
      <c r="Q326" s="95">
        <f t="shared" si="46"/>
        <v>20</v>
      </c>
    </row>
    <row r="327" spans="1:17" s="13" customFormat="1" ht="20.25" x14ac:dyDescent="0.3">
      <c r="A327" s="50"/>
      <c r="B327" s="7">
        <v>3</v>
      </c>
      <c r="C327" s="7"/>
      <c r="D327" s="8" t="s">
        <v>13</v>
      </c>
      <c r="E327" s="38"/>
      <c r="F327" s="38"/>
      <c r="G327" s="38"/>
      <c r="H327" s="14">
        <f>SUM(H328:H330)</f>
        <v>944.00900000000001</v>
      </c>
      <c r="I327" s="14">
        <f t="shared" ref="I327:O327" si="48">SUM(I328:I330)</f>
        <v>376.02199999999999</v>
      </c>
      <c r="J327" s="14">
        <f t="shared" si="48"/>
        <v>0</v>
      </c>
      <c r="K327" s="14">
        <f t="shared" si="48"/>
        <v>426.20500000000004</v>
      </c>
      <c r="L327" s="14">
        <f t="shared" si="48"/>
        <v>0</v>
      </c>
      <c r="M327" s="14">
        <f t="shared" si="48"/>
        <v>124.3</v>
      </c>
      <c r="N327" s="14">
        <f t="shared" si="48"/>
        <v>0</v>
      </c>
      <c r="O327" s="14">
        <f t="shared" si="48"/>
        <v>17.481999999999999</v>
      </c>
      <c r="P327" s="96"/>
      <c r="Q327" s="96"/>
    </row>
    <row r="328" spans="1:17" ht="40.5" x14ac:dyDescent="0.25">
      <c r="A328" s="49">
        <f>A326+1</f>
        <v>315</v>
      </c>
      <c r="B328" s="44">
        <v>1</v>
      </c>
      <c r="C328" s="45">
        <v>260</v>
      </c>
      <c r="D328" s="81" t="s">
        <v>1268</v>
      </c>
      <c r="E328" s="37" t="s">
        <v>61</v>
      </c>
      <c r="F328" s="37" t="s">
        <v>1269</v>
      </c>
      <c r="G328" s="36" t="s">
        <v>763</v>
      </c>
      <c r="H328" s="66">
        <v>314.30099999999999</v>
      </c>
      <c r="I328" s="66">
        <v>119.819</v>
      </c>
      <c r="J328" s="66">
        <v>0</v>
      </c>
      <c r="K328" s="66">
        <v>120</v>
      </c>
      <c r="L328" s="66">
        <v>0</v>
      </c>
      <c r="M328" s="66">
        <v>57</v>
      </c>
      <c r="N328" s="66">
        <v>0</v>
      </c>
      <c r="O328" s="66">
        <v>17.481999999999999</v>
      </c>
      <c r="P328" s="94">
        <v>43486.553078703706</v>
      </c>
      <c r="Q328" s="95">
        <f t="shared" si="46"/>
        <v>23.697665613536071</v>
      </c>
    </row>
    <row r="329" spans="1:17" ht="60.75" x14ac:dyDescent="0.25">
      <c r="A329" s="49">
        <f>A328+1</f>
        <v>316</v>
      </c>
      <c r="B329" s="44">
        <f>B328+1</f>
        <v>2</v>
      </c>
      <c r="C329" s="45">
        <v>2638</v>
      </c>
      <c r="D329" s="81" t="s">
        <v>1243</v>
      </c>
      <c r="E329" s="37" t="s">
        <v>63</v>
      </c>
      <c r="F329" s="37" t="s">
        <v>1244</v>
      </c>
      <c r="G329" s="36" t="s">
        <v>763</v>
      </c>
      <c r="H329" s="66">
        <v>499.89100000000002</v>
      </c>
      <c r="I329" s="66">
        <v>198.94499999999999</v>
      </c>
      <c r="J329" s="66">
        <v>0</v>
      </c>
      <c r="K329" s="66">
        <v>248.946</v>
      </c>
      <c r="L329" s="66">
        <v>0</v>
      </c>
      <c r="M329" s="66">
        <v>52</v>
      </c>
      <c r="N329" s="66">
        <v>0</v>
      </c>
      <c r="O329" s="66">
        <v>0</v>
      </c>
      <c r="P329" s="94">
        <v>43496.700706018521</v>
      </c>
      <c r="Q329" s="95">
        <f>(O329+N329+M329)*100/H329</f>
        <v>10.40226769435737</v>
      </c>
    </row>
    <row r="330" spans="1:17" ht="93.75" x14ac:dyDescent="0.25">
      <c r="A330" s="49">
        <f>A329+1</f>
        <v>317</v>
      </c>
      <c r="B330" s="44">
        <f>B329+1</f>
        <v>3</v>
      </c>
      <c r="C330" s="45">
        <v>2695</v>
      </c>
      <c r="D330" s="81" t="s">
        <v>1245</v>
      </c>
      <c r="E330" s="37" t="s">
        <v>63</v>
      </c>
      <c r="F330" s="37" t="s">
        <v>1270</v>
      </c>
      <c r="G330" s="36" t="s">
        <v>763</v>
      </c>
      <c r="H330" s="66">
        <v>129.81700000000001</v>
      </c>
      <c r="I330" s="66">
        <v>57.258000000000003</v>
      </c>
      <c r="J330" s="66">
        <v>0</v>
      </c>
      <c r="K330" s="66">
        <v>57.259</v>
      </c>
      <c r="L330" s="66">
        <v>0</v>
      </c>
      <c r="M330" s="66">
        <v>15.3</v>
      </c>
      <c r="N330" s="66">
        <v>0</v>
      </c>
      <c r="O330" s="66">
        <v>0</v>
      </c>
      <c r="P330" s="94">
        <v>43496.737905092596</v>
      </c>
      <c r="Q330" s="95">
        <f t="shared" si="46"/>
        <v>11.785821579608218</v>
      </c>
    </row>
    <row r="331" spans="1:17" s="13" customFormat="1" ht="20.25" x14ac:dyDescent="0.3">
      <c r="A331" s="50"/>
      <c r="B331" s="7">
        <v>16</v>
      </c>
      <c r="C331" s="7"/>
      <c r="D331" s="8" t="s">
        <v>10</v>
      </c>
      <c r="E331" s="38"/>
      <c r="F331" s="38"/>
      <c r="G331" s="38"/>
      <c r="H331" s="14">
        <f>SUM(H332:H347)</f>
        <v>4057.6830000000004</v>
      </c>
      <c r="I331" s="14">
        <f t="shared" ref="I331:O331" si="49">SUM(I332:I347)</f>
        <v>1961.604</v>
      </c>
      <c r="J331" s="14">
        <f t="shared" si="49"/>
        <v>0</v>
      </c>
      <c r="K331" s="14">
        <f t="shared" si="49"/>
        <v>1385.4559999999997</v>
      </c>
      <c r="L331" s="14">
        <f t="shared" si="49"/>
        <v>0</v>
      </c>
      <c r="M331" s="14">
        <f t="shared" si="49"/>
        <v>178.79500000000002</v>
      </c>
      <c r="N331" s="14">
        <f t="shared" si="49"/>
        <v>471.03000000000003</v>
      </c>
      <c r="O331" s="14">
        <f t="shared" si="49"/>
        <v>60.797999999999995</v>
      </c>
      <c r="P331" s="96"/>
      <c r="Q331" s="96"/>
    </row>
    <row r="332" spans="1:17" ht="56.25" x14ac:dyDescent="0.25">
      <c r="A332" s="49">
        <f>A330+1</f>
        <v>318</v>
      </c>
      <c r="B332" s="44">
        <v>1</v>
      </c>
      <c r="C332" s="45">
        <v>498</v>
      </c>
      <c r="D332" s="81" t="s">
        <v>1246</v>
      </c>
      <c r="E332" s="37" t="s">
        <v>49</v>
      </c>
      <c r="F332" s="37" t="s">
        <v>95</v>
      </c>
      <c r="G332" s="36" t="s">
        <v>1247</v>
      </c>
      <c r="H332" s="66">
        <v>399.92</v>
      </c>
      <c r="I332" s="66">
        <v>199.96</v>
      </c>
      <c r="J332" s="66">
        <v>0</v>
      </c>
      <c r="K332" s="66">
        <v>127.56</v>
      </c>
      <c r="L332" s="66">
        <v>0</v>
      </c>
      <c r="M332" s="66">
        <v>10</v>
      </c>
      <c r="N332" s="66">
        <v>62.4</v>
      </c>
      <c r="O332" s="66">
        <v>0</v>
      </c>
      <c r="P332" s="94">
        <v>43488.717939814815</v>
      </c>
      <c r="Q332" s="95">
        <f t="shared" si="46"/>
        <v>18.103620724144829</v>
      </c>
    </row>
    <row r="333" spans="1:17" ht="60.75" x14ac:dyDescent="0.25">
      <c r="A333" s="49">
        <f>A332+1</f>
        <v>319</v>
      </c>
      <c r="B333" s="44">
        <f>B332+1</f>
        <v>2</v>
      </c>
      <c r="C333" s="45">
        <v>908</v>
      </c>
      <c r="D333" s="81" t="s">
        <v>1248</v>
      </c>
      <c r="E333" s="37" t="s">
        <v>49</v>
      </c>
      <c r="F333" s="37" t="s">
        <v>95</v>
      </c>
      <c r="G333" s="36" t="s">
        <v>1247</v>
      </c>
      <c r="H333" s="66">
        <v>258.36399999999998</v>
      </c>
      <c r="I333" s="66">
        <v>129.18100000000001</v>
      </c>
      <c r="J333" s="66">
        <v>0</v>
      </c>
      <c r="K333" s="66">
        <v>89.183000000000007</v>
      </c>
      <c r="L333" s="66">
        <v>0</v>
      </c>
      <c r="M333" s="66">
        <v>18</v>
      </c>
      <c r="N333" s="66">
        <v>22</v>
      </c>
      <c r="O333" s="66">
        <v>0</v>
      </c>
      <c r="P333" s="94">
        <v>43490.651354166665</v>
      </c>
      <c r="Q333" s="95">
        <f t="shared" si="46"/>
        <v>15.48203310058677</v>
      </c>
    </row>
    <row r="334" spans="1:17" ht="56.25" x14ac:dyDescent="0.25">
      <c r="A334" s="49">
        <f>A333+1</f>
        <v>320</v>
      </c>
      <c r="B334" s="44">
        <f>B333+1</f>
        <v>3</v>
      </c>
      <c r="C334" s="45">
        <v>2682</v>
      </c>
      <c r="D334" s="81" t="s">
        <v>1249</v>
      </c>
      <c r="E334" s="37" t="s">
        <v>49</v>
      </c>
      <c r="F334" s="37" t="s">
        <v>95</v>
      </c>
      <c r="G334" s="36" t="s">
        <v>1247</v>
      </c>
      <c r="H334" s="66">
        <v>386.47800000000001</v>
      </c>
      <c r="I334" s="66">
        <v>193.239</v>
      </c>
      <c r="J334" s="66">
        <v>0</v>
      </c>
      <c r="K334" s="66">
        <v>119.239</v>
      </c>
      <c r="L334" s="66">
        <v>0</v>
      </c>
      <c r="M334" s="66">
        <v>0</v>
      </c>
      <c r="N334" s="66">
        <v>74</v>
      </c>
      <c r="O334" s="66">
        <v>0</v>
      </c>
      <c r="P334" s="94">
        <v>43496.733159722222</v>
      </c>
      <c r="Q334" s="95">
        <f t="shared" si="46"/>
        <v>19.147273583489874</v>
      </c>
    </row>
    <row r="335" spans="1:17" ht="60.75" x14ac:dyDescent="0.25">
      <c r="A335" s="49">
        <f t="shared" ref="A335:A347" si="50">A334+1</f>
        <v>321</v>
      </c>
      <c r="B335" s="44">
        <f t="shared" ref="B335:B347" si="51">B334+1</f>
        <v>4</v>
      </c>
      <c r="C335" s="45">
        <v>560</v>
      </c>
      <c r="D335" s="81" t="s">
        <v>1250</v>
      </c>
      <c r="E335" s="37" t="s">
        <v>58</v>
      </c>
      <c r="F335" s="37" t="s">
        <v>96</v>
      </c>
      <c r="G335" s="36" t="s">
        <v>1247</v>
      </c>
      <c r="H335" s="66">
        <v>492.46899999999999</v>
      </c>
      <c r="I335" s="66">
        <v>200</v>
      </c>
      <c r="J335" s="66">
        <v>0</v>
      </c>
      <c r="K335" s="66">
        <v>213.67400000000001</v>
      </c>
      <c r="L335" s="66">
        <v>0</v>
      </c>
      <c r="M335" s="66">
        <v>78.795000000000002</v>
      </c>
      <c r="N335" s="66">
        <v>0</v>
      </c>
      <c r="O335" s="66">
        <v>0</v>
      </c>
      <c r="P335" s="94">
        <v>43489.451736111114</v>
      </c>
      <c r="Q335" s="95">
        <f t="shared" si="46"/>
        <v>15.999991877661335</v>
      </c>
    </row>
    <row r="336" spans="1:17" ht="60.75" x14ac:dyDescent="0.25">
      <c r="A336" s="49">
        <f t="shared" si="50"/>
        <v>322</v>
      </c>
      <c r="B336" s="44">
        <f t="shared" si="51"/>
        <v>5</v>
      </c>
      <c r="C336" s="45">
        <v>994</v>
      </c>
      <c r="D336" s="81" t="s">
        <v>1251</v>
      </c>
      <c r="E336" s="37" t="s">
        <v>61</v>
      </c>
      <c r="F336" s="37" t="s">
        <v>97</v>
      </c>
      <c r="G336" s="36" t="s">
        <v>1247</v>
      </c>
      <c r="H336" s="66">
        <v>102.8</v>
      </c>
      <c r="I336" s="66">
        <v>51.4</v>
      </c>
      <c r="J336" s="66">
        <v>0</v>
      </c>
      <c r="K336" s="66">
        <v>34.799999999999997</v>
      </c>
      <c r="L336" s="66">
        <v>0</v>
      </c>
      <c r="M336" s="66">
        <v>0</v>
      </c>
      <c r="N336" s="66">
        <v>14.5</v>
      </c>
      <c r="O336" s="66">
        <v>2.1</v>
      </c>
      <c r="P336" s="94">
        <v>43490.729039351849</v>
      </c>
      <c r="Q336" s="95">
        <f t="shared" si="46"/>
        <v>16.147859922178991</v>
      </c>
    </row>
    <row r="337" spans="1:17" ht="56.25" x14ac:dyDescent="0.25">
      <c r="A337" s="49">
        <f t="shared" si="50"/>
        <v>323</v>
      </c>
      <c r="B337" s="44">
        <f t="shared" si="51"/>
        <v>6</v>
      </c>
      <c r="C337" s="45">
        <v>1246</v>
      </c>
      <c r="D337" s="81" t="s">
        <v>1252</v>
      </c>
      <c r="E337" s="37" t="s">
        <v>61</v>
      </c>
      <c r="F337" s="37" t="s">
        <v>97</v>
      </c>
      <c r="G337" s="36" t="s">
        <v>1247</v>
      </c>
      <c r="H337" s="66">
        <v>99.98</v>
      </c>
      <c r="I337" s="66">
        <v>49.99</v>
      </c>
      <c r="J337" s="66">
        <v>0</v>
      </c>
      <c r="K337" s="66">
        <v>32.99</v>
      </c>
      <c r="L337" s="66">
        <v>0</v>
      </c>
      <c r="M337" s="66">
        <v>16</v>
      </c>
      <c r="N337" s="66">
        <v>0</v>
      </c>
      <c r="O337" s="66">
        <v>1</v>
      </c>
      <c r="P337" s="94">
        <v>43493.589016203703</v>
      </c>
      <c r="Q337" s="95">
        <f t="shared" si="46"/>
        <v>17.003400680136025</v>
      </c>
    </row>
    <row r="338" spans="1:17" ht="40.5" x14ac:dyDescent="0.25">
      <c r="A338" s="49">
        <f t="shared" si="50"/>
        <v>324</v>
      </c>
      <c r="B338" s="44">
        <f t="shared" si="51"/>
        <v>7</v>
      </c>
      <c r="C338" s="45">
        <v>547</v>
      </c>
      <c r="D338" s="81" t="s">
        <v>1253</v>
      </c>
      <c r="E338" s="37" t="s">
        <v>63</v>
      </c>
      <c r="F338" s="37" t="s">
        <v>1254</v>
      </c>
      <c r="G338" s="36" t="s">
        <v>1247</v>
      </c>
      <c r="H338" s="66">
        <v>221.911</v>
      </c>
      <c r="I338" s="66">
        <v>110.955</v>
      </c>
      <c r="J338" s="66">
        <v>0</v>
      </c>
      <c r="K338" s="66">
        <v>75.225999999999999</v>
      </c>
      <c r="L338" s="66">
        <v>0</v>
      </c>
      <c r="M338" s="66">
        <v>0</v>
      </c>
      <c r="N338" s="66">
        <v>35.729999999999997</v>
      </c>
      <c r="O338" s="66">
        <v>0</v>
      </c>
      <c r="P338" s="94">
        <v>43489.412962962961</v>
      </c>
      <c r="Q338" s="95">
        <f t="shared" si="46"/>
        <v>16.101049519852552</v>
      </c>
    </row>
    <row r="339" spans="1:17" ht="56.25" x14ac:dyDescent="0.25">
      <c r="A339" s="49">
        <f t="shared" si="50"/>
        <v>325</v>
      </c>
      <c r="B339" s="44">
        <f t="shared" si="51"/>
        <v>8</v>
      </c>
      <c r="C339" s="45">
        <v>989</v>
      </c>
      <c r="D339" s="81" t="s">
        <v>1255</v>
      </c>
      <c r="E339" s="37" t="s">
        <v>63</v>
      </c>
      <c r="F339" s="37" t="s">
        <v>95</v>
      </c>
      <c r="G339" s="36" t="s">
        <v>1247</v>
      </c>
      <c r="H339" s="66">
        <v>297.66000000000003</v>
      </c>
      <c r="I339" s="66">
        <v>148.83000000000001</v>
      </c>
      <c r="J339" s="66">
        <v>0</v>
      </c>
      <c r="K339" s="66">
        <v>97.697000000000003</v>
      </c>
      <c r="L339" s="66">
        <v>0</v>
      </c>
      <c r="M339" s="66">
        <v>42</v>
      </c>
      <c r="N339" s="66">
        <v>0</v>
      </c>
      <c r="O339" s="66">
        <v>9.1329999999999991</v>
      </c>
      <c r="P339" s="94">
        <v>43490.721921296295</v>
      </c>
      <c r="Q339" s="95">
        <f t="shared" si="46"/>
        <v>17.178324262581466</v>
      </c>
    </row>
    <row r="340" spans="1:17" ht="40.5" x14ac:dyDescent="0.25">
      <c r="A340" s="49">
        <f t="shared" si="50"/>
        <v>326</v>
      </c>
      <c r="B340" s="44">
        <f t="shared" si="51"/>
        <v>9</v>
      </c>
      <c r="C340" s="45">
        <v>1990</v>
      </c>
      <c r="D340" s="81" t="s">
        <v>1256</v>
      </c>
      <c r="E340" s="37" t="s">
        <v>63</v>
      </c>
      <c r="F340" s="37" t="s">
        <v>1257</v>
      </c>
      <c r="G340" s="36" t="s">
        <v>1247</v>
      </c>
      <c r="H340" s="66">
        <v>442</v>
      </c>
      <c r="I340" s="66">
        <v>200</v>
      </c>
      <c r="J340" s="66">
        <v>0</v>
      </c>
      <c r="K340" s="66">
        <v>153.15799999999999</v>
      </c>
      <c r="L340" s="66">
        <v>0</v>
      </c>
      <c r="M340" s="66">
        <v>0</v>
      </c>
      <c r="N340" s="66">
        <v>69.87</v>
      </c>
      <c r="O340" s="66">
        <v>18.972000000000001</v>
      </c>
      <c r="P340" s="94">
        <v>43495.580023148148</v>
      </c>
      <c r="Q340" s="95">
        <f t="shared" si="46"/>
        <v>20.100000000000001</v>
      </c>
    </row>
    <row r="341" spans="1:17" ht="60.75" x14ac:dyDescent="0.25">
      <c r="A341" s="49">
        <f t="shared" si="50"/>
        <v>327</v>
      </c>
      <c r="B341" s="44">
        <f t="shared" si="51"/>
        <v>10</v>
      </c>
      <c r="C341" s="45">
        <v>2182</v>
      </c>
      <c r="D341" s="81" t="s">
        <v>1258</v>
      </c>
      <c r="E341" s="37" t="s">
        <v>63</v>
      </c>
      <c r="F341" s="37" t="s">
        <v>95</v>
      </c>
      <c r="G341" s="36" t="s">
        <v>1247</v>
      </c>
      <c r="H341" s="66">
        <v>107.423</v>
      </c>
      <c r="I341" s="66">
        <v>53.710999999999999</v>
      </c>
      <c r="J341" s="66">
        <v>0</v>
      </c>
      <c r="K341" s="66">
        <v>36.351999999999997</v>
      </c>
      <c r="L341" s="66">
        <v>0</v>
      </c>
      <c r="M341" s="66">
        <v>14</v>
      </c>
      <c r="N341" s="66">
        <v>0</v>
      </c>
      <c r="O341" s="66">
        <v>3.36</v>
      </c>
      <c r="P341" s="94">
        <v>43495.750451388885</v>
      </c>
      <c r="Q341" s="95">
        <f t="shared" si="46"/>
        <v>16.16041257458831</v>
      </c>
    </row>
    <row r="342" spans="1:17" ht="40.5" x14ac:dyDescent="0.25">
      <c r="A342" s="49">
        <f t="shared" si="50"/>
        <v>328</v>
      </c>
      <c r="B342" s="44">
        <f t="shared" si="51"/>
        <v>11</v>
      </c>
      <c r="C342" s="45">
        <v>2626</v>
      </c>
      <c r="D342" s="81" t="s">
        <v>1259</v>
      </c>
      <c r="E342" s="37" t="s">
        <v>63</v>
      </c>
      <c r="F342" s="37" t="s">
        <v>1260</v>
      </c>
      <c r="G342" s="36" t="s">
        <v>1247</v>
      </c>
      <c r="H342" s="66">
        <v>299</v>
      </c>
      <c r="I342" s="66">
        <v>149.5</v>
      </c>
      <c r="J342" s="66">
        <v>0</v>
      </c>
      <c r="K342" s="66">
        <v>101.937</v>
      </c>
      <c r="L342" s="66">
        <v>0</v>
      </c>
      <c r="M342" s="66">
        <v>0</v>
      </c>
      <c r="N342" s="66">
        <v>34.93</v>
      </c>
      <c r="O342" s="66">
        <v>12.632999999999999</v>
      </c>
      <c r="P342" s="94">
        <v>43496.690532407411</v>
      </c>
      <c r="Q342" s="95">
        <f t="shared" si="46"/>
        <v>15.907357859531773</v>
      </c>
    </row>
    <row r="343" spans="1:17" ht="60.75" x14ac:dyDescent="0.25">
      <c r="A343" s="49">
        <f t="shared" si="50"/>
        <v>329</v>
      </c>
      <c r="B343" s="44">
        <f t="shared" si="51"/>
        <v>12</v>
      </c>
      <c r="C343" s="45">
        <v>510</v>
      </c>
      <c r="D343" s="81" t="s">
        <v>1261</v>
      </c>
      <c r="E343" s="37" t="s">
        <v>65</v>
      </c>
      <c r="F343" s="37" t="s">
        <v>95</v>
      </c>
      <c r="G343" s="36" t="s">
        <v>1247</v>
      </c>
      <c r="H343" s="66">
        <v>199.94499999999999</v>
      </c>
      <c r="I343" s="66">
        <v>99.971999999999994</v>
      </c>
      <c r="J343" s="66">
        <v>0</v>
      </c>
      <c r="K343" s="66">
        <v>67.772999999999996</v>
      </c>
      <c r="L343" s="66">
        <v>0</v>
      </c>
      <c r="M343" s="66">
        <v>0</v>
      </c>
      <c r="N343" s="66">
        <v>26.1</v>
      </c>
      <c r="O343" s="66">
        <v>6.1</v>
      </c>
      <c r="P343" s="94">
        <v>43488.748090277775</v>
      </c>
      <c r="Q343" s="95">
        <f t="shared" si="46"/>
        <v>16.104428717897424</v>
      </c>
    </row>
    <row r="344" spans="1:17" ht="60.75" x14ac:dyDescent="0.25">
      <c r="A344" s="49">
        <f t="shared" si="50"/>
        <v>330</v>
      </c>
      <c r="B344" s="44">
        <f t="shared" si="51"/>
        <v>13</v>
      </c>
      <c r="C344" s="45">
        <v>551</v>
      </c>
      <c r="D344" s="81" t="s">
        <v>1262</v>
      </c>
      <c r="E344" s="37" t="s">
        <v>65</v>
      </c>
      <c r="F344" s="37" t="s">
        <v>95</v>
      </c>
      <c r="G344" s="36" t="s">
        <v>1247</v>
      </c>
      <c r="H344" s="66">
        <v>199.851</v>
      </c>
      <c r="I344" s="66">
        <v>99.924999999999997</v>
      </c>
      <c r="J344" s="66">
        <v>0</v>
      </c>
      <c r="K344" s="66">
        <v>67.426000000000002</v>
      </c>
      <c r="L344" s="66">
        <v>0</v>
      </c>
      <c r="M344" s="66">
        <v>0</v>
      </c>
      <c r="N344" s="66">
        <v>25</v>
      </c>
      <c r="O344" s="66">
        <v>7.5</v>
      </c>
      <c r="P344" s="94">
        <v>43489.424375000002</v>
      </c>
      <c r="Q344" s="95">
        <f t="shared" si="46"/>
        <v>16.262115275880532</v>
      </c>
    </row>
    <row r="345" spans="1:17" ht="60.75" x14ac:dyDescent="0.25">
      <c r="A345" s="49">
        <f t="shared" si="50"/>
        <v>331</v>
      </c>
      <c r="B345" s="44">
        <f t="shared" si="51"/>
        <v>14</v>
      </c>
      <c r="C345" s="45">
        <v>631</v>
      </c>
      <c r="D345" s="81" t="s">
        <v>1263</v>
      </c>
      <c r="E345" s="37" t="s">
        <v>65</v>
      </c>
      <c r="F345" s="37" t="s">
        <v>95</v>
      </c>
      <c r="G345" s="36" t="s">
        <v>1247</v>
      </c>
      <c r="H345" s="66">
        <v>150</v>
      </c>
      <c r="I345" s="66">
        <v>75</v>
      </c>
      <c r="J345" s="66">
        <v>0</v>
      </c>
      <c r="K345" s="66">
        <v>45</v>
      </c>
      <c r="L345" s="66">
        <v>0</v>
      </c>
      <c r="M345" s="66">
        <v>0</v>
      </c>
      <c r="N345" s="66">
        <v>30</v>
      </c>
      <c r="O345" s="66">
        <v>0</v>
      </c>
      <c r="P345" s="94">
        <v>43489.663148148145</v>
      </c>
      <c r="Q345" s="95">
        <f t="shared" si="46"/>
        <v>20</v>
      </c>
    </row>
    <row r="346" spans="1:17" ht="56.25" x14ac:dyDescent="0.25">
      <c r="A346" s="49">
        <f t="shared" si="50"/>
        <v>332</v>
      </c>
      <c r="B346" s="44">
        <f t="shared" si="51"/>
        <v>15</v>
      </c>
      <c r="C346" s="45">
        <v>841</v>
      </c>
      <c r="D346" s="81" t="s">
        <v>1264</v>
      </c>
      <c r="E346" s="37" t="s">
        <v>65</v>
      </c>
      <c r="F346" s="37" t="s">
        <v>95</v>
      </c>
      <c r="G346" s="36" t="s">
        <v>1247</v>
      </c>
      <c r="H346" s="66">
        <v>299.88200000000001</v>
      </c>
      <c r="I346" s="66">
        <v>149.941</v>
      </c>
      <c r="J346" s="66">
        <v>0</v>
      </c>
      <c r="K346" s="66">
        <v>93.441000000000003</v>
      </c>
      <c r="L346" s="66">
        <v>0</v>
      </c>
      <c r="M346" s="66">
        <v>0</v>
      </c>
      <c r="N346" s="66">
        <v>56.5</v>
      </c>
      <c r="O346" s="66">
        <v>0</v>
      </c>
      <c r="P346" s="94">
        <v>43490.573275462964</v>
      </c>
      <c r="Q346" s="95">
        <f t="shared" si="46"/>
        <v>18.840744025983554</v>
      </c>
    </row>
    <row r="347" spans="1:17" ht="56.25" x14ac:dyDescent="0.25">
      <c r="A347" s="49">
        <f t="shared" si="50"/>
        <v>333</v>
      </c>
      <c r="B347" s="44">
        <f t="shared" si="51"/>
        <v>16</v>
      </c>
      <c r="C347" s="45">
        <v>911</v>
      </c>
      <c r="D347" s="81" t="s">
        <v>1265</v>
      </c>
      <c r="E347" s="37" t="s">
        <v>65</v>
      </c>
      <c r="F347" s="37" t="s">
        <v>95</v>
      </c>
      <c r="G347" s="36" t="s">
        <v>1247</v>
      </c>
      <c r="H347" s="66">
        <v>100</v>
      </c>
      <c r="I347" s="66">
        <v>50</v>
      </c>
      <c r="J347" s="66">
        <v>0</v>
      </c>
      <c r="K347" s="66">
        <v>30</v>
      </c>
      <c r="L347" s="66">
        <v>0</v>
      </c>
      <c r="M347" s="66">
        <v>0</v>
      </c>
      <c r="N347" s="66">
        <v>20</v>
      </c>
      <c r="O347" s="66">
        <v>0</v>
      </c>
      <c r="P347" s="94">
        <v>43490.652824074074</v>
      </c>
      <c r="Q347" s="95">
        <f t="shared" si="46"/>
        <v>20</v>
      </c>
    </row>
    <row r="348" spans="1:17" s="13" customFormat="1" ht="20.25" x14ac:dyDescent="0.3">
      <c r="A348" s="50"/>
      <c r="B348" s="7">
        <v>44</v>
      </c>
      <c r="C348" s="7"/>
      <c r="D348" s="8" t="s">
        <v>11</v>
      </c>
      <c r="E348" s="38"/>
      <c r="F348" s="38"/>
      <c r="G348" s="38"/>
      <c r="H348" s="14">
        <f>SUM(H349:H392)</f>
        <v>9985.3809999999994</v>
      </c>
      <c r="I348" s="14">
        <f t="shared" ref="I348:O348" si="52">SUM(I349:I392)</f>
        <v>4857.5349999999999</v>
      </c>
      <c r="J348" s="14">
        <f t="shared" si="52"/>
        <v>0</v>
      </c>
      <c r="K348" s="14">
        <f t="shared" si="52"/>
        <v>3048.3240000000001</v>
      </c>
      <c r="L348" s="14">
        <f t="shared" si="52"/>
        <v>0</v>
      </c>
      <c r="M348" s="14">
        <f t="shared" si="52"/>
        <v>665.78800000000001</v>
      </c>
      <c r="N348" s="14">
        <f t="shared" si="52"/>
        <v>941.16300000000001</v>
      </c>
      <c r="O348" s="14">
        <f t="shared" si="52"/>
        <v>472.57099999999997</v>
      </c>
      <c r="P348" s="96"/>
      <c r="Q348" s="96"/>
    </row>
    <row r="349" spans="1:17" ht="60.75" x14ac:dyDescent="0.25">
      <c r="A349" s="49">
        <f>A347+1</f>
        <v>334</v>
      </c>
      <c r="B349" s="44">
        <v>1</v>
      </c>
      <c r="C349" s="45">
        <v>20</v>
      </c>
      <c r="D349" s="81" t="s">
        <v>1271</v>
      </c>
      <c r="E349" s="37" t="s">
        <v>49</v>
      </c>
      <c r="F349" s="37" t="s">
        <v>98</v>
      </c>
      <c r="G349" s="36" t="s">
        <v>1272</v>
      </c>
      <c r="H349" s="66">
        <v>128.55600000000001</v>
      </c>
      <c r="I349" s="66">
        <v>64.278000000000006</v>
      </c>
      <c r="J349" s="66">
        <v>0</v>
      </c>
      <c r="K349" s="66">
        <v>37.061999999999998</v>
      </c>
      <c r="L349" s="66">
        <v>0</v>
      </c>
      <c r="M349" s="66">
        <v>0</v>
      </c>
      <c r="N349" s="66">
        <v>16</v>
      </c>
      <c r="O349" s="66">
        <v>11.215999999999999</v>
      </c>
      <c r="P349" s="94">
        <v>43463.458958333336</v>
      </c>
      <c r="Q349" s="95">
        <f t="shared" si="46"/>
        <v>21.17054046485578</v>
      </c>
    </row>
    <row r="350" spans="1:17" ht="60.75" x14ac:dyDescent="0.25">
      <c r="A350" s="49">
        <f>A349+1</f>
        <v>335</v>
      </c>
      <c r="B350" s="44">
        <f>B349+1</f>
        <v>2</v>
      </c>
      <c r="C350" s="45">
        <v>21</v>
      </c>
      <c r="D350" s="81" t="s">
        <v>1273</v>
      </c>
      <c r="E350" s="37" t="s">
        <v>49</v>
      </c>
      <c r="F350" s="37" t="s">
        <v>105</v>
      </c>
      <c r="G350" s="36" t="s">
        <v>1272</v>
      </c>
      <c r="H350" s="66">
        <v>204</v>
      </c>
      <c r="I350" s="66">
        <v>102</v>
      </c>
      <c r="J350" s="66">
        <v>0</v>
      </c>
      <c r="K350" s="66">
        <v>56.5</v>
      </c>
      <c r="L350" s="66">
        <v>0</v>
      </c>
      <c r="M350" s="66">
        <v>3.5</v>
      </c>
      <c r="N350" s="66">
        <v>30</v>
      </c>
      <c r="O350" s="66">
        <v>12</v>
      </c>
      <c r="P350" s="94">
        <v>43463.473078703704</v>
      </c>
      <c r="Q350" s="95">
        <f t="shared" si="46"/>
        <v>22.303921568627452</v>
      </c>
    </row>
    <row r="351" spans="1:17" ht="60.75" x14ac:dyDescent="0.25">
      <c r="A351" s="49">
        <f t="shared" ref="A351:A392" si="53">A350+1</f>
        <v>336</v>
      </c>
      <c r="B351" s="44">
        <f>B350+1</f>
        <v>3</v>
      </c>
      <c r="C351" s="45">
        <v>49</v>
      </c>
      <c r="D351" s="81" t="s">
        <v>1274</v>
      </c>
      <c r="E351" s="37" t="s">
        <v>49</v>
      </c>
      <c r="F351" s="37" t="s">
        <v>99</v>
      </c>
      <c r="G351" s="36" t="s">
        <v>1272</v>
      </c>
      <c r="H351" s="66">
        <v>200</v>
      </c>
      <c r="I351" s="66">
        <v>100</v>
      </c>
      <c r="J351" s="66">
        <v>0</v>
      </c>
      <c r="K351" s="66">
        <v>54.203000000000003</v>
      </c>
      <c r="L351" s="66">
        <v>0</v>
      </c>
      <c r="M351" s="66">
        <v>12.1</v>
      </c>
      <c r="N351" s="66">
        <v>25.1</v>
      </c>
      <c r="O351" s="66">
        <v>8.5969999999999995</v>
      </c>
      <c r="P351" s="94">
        <v>43476.494108796294</v>
      </c>
      <c r="Q351" s="95">
        <f t="shared" si="46"/>
        <v>22.898500000000002</v>
      </c>
    </row>
    <row r="352" spans="1:17" ht="56.25" x14ac:dyDescent="0.25">
      <c r="A352" s="49">
        <f t="shared" si="53"/>
        <v>337</v>
      </c>
      <c r="B352" s="44">
        <f t="shared" ref="B352:B392" si="54">B351+1</f>
        <v>4</v>
      </c>
      <c r="C352" s="45">
        <v>52</v>
      </c>
      <c r="D352" s="81" t="s">
        <v>1275</v>
      </c>
      <c r="E352" s="37" t="s">
        <v>49</v>
      </c>
      <c r="F352" s="37" t="s">
        <v>1318</v>
      </c>
      <c r="G352" s="36" t="s">
        <v>1272</v>
      </c>
      <c r="H352" s="66">
        <v>240</v>
      </c>
      <c r="I352" s="66">
        <v>120</v>
      </c>
      <c r="J352" s="66">
        <v>0</v>
      </c>
      <c r="K352" s="66">
        <v>67.548000000000002</v>
      </c>
      <c r="L352" s="66">
        <v>0</v>
      </c>
      <c r="M352" s="66">
        <v>0</v>
      </c>
      <c r="N352" s="66">
        <v>40</v>
      </c>
      <c r="O352" s="66">
        <v>12.452</v>
      </c>
      <c r="P352" s="94">
        <v>43476.526446759257</v>
      </c>
      <c r="Q352" s="95">
        <f t="shared" si="46"/>
        <v>21.855</v>
      </c>
    </row>
    <row r="353" spans="1:17" ht="40.5" x14ac:dyDescent="0.25">
      <c r="A353" s="49">
        <f t="shared" si="53"/>
        <v>338</v>
      </c>
      <c r="B353" s="44">
        <f t="shared" si="54"/>
        <v>5</v>
      </c>
      <c r="C353" s="45">
        <v>150</v>
      </c>
      <c r="D353" s="81" t="s">
        <v>1276</v>
      </c>
      <c r="E353" s="37" t="s">
        <v>49</v>
      </c>
      <c r="F353" s="37" t="s">
        <v>1319</v>
      </c>
      <c r="G353" s="36" t="s">
        <v>1272</v>
      </c>
      <c r="H353" s="66">
        <v>299.8</v>
      </c>
      <c r="I353" s="66">
        <v>149.80000000000001</v>
      </c>
      <c r="J353" s="66">
        <v>0</v>
      </c>
      <c r="K353" s="66">
        <v>84</v>
      </c>
      <c r="L353" s="66">
        <v>0</v>
      </c>
      <c r="M353" s="66">
        <v>0</v>
      </c>
      <c r="N353" s="66">
        <v>46</v>
      </c>
      <c r="O353" s="66">
        <v>20</v>
      </c>
      <c r="P353" s="94">
        <v>43482.627291666664</v>
      </c>
      <c r="Q353" s="95">
        <f t="shared" si="46"/>
        <v>22.014676450967311</v>
      </c>
    </row>
    <row r="354" spans="1:17" ht="75" x14ac:dyDescent="0.25">
      <c r="A354" s="49">
        <f t="shared" si="53"/>
        <v>339</v>
      </c>
      <c r="B354" s="44">
        <f t="shared" si="54"/>
        <v>6</v>
      </c>
      <c r="C354" s="45">
        <v>159</v>
      </c>
      <c r="D354" s="81" t="s">
        <v>1277</v>
      </c>
      <c r="E354" s="37" t="s">
        <v>49</v>
      </c>
      <c r="F354" s="37" t="s">
        <v>1320</v>
      </c>
      <c r="G354" s="36" t="s">
        <v>1272</v>
      </c>
      <c r="H354" s="66">
        <v>348</v>
      </c>
      <c r="I354" s="66">
        <v>174</v>
      </c>
      <c r="J354" s="66">
        <v>0</v>
      </c>
      <c r="K354" s="66">
        <v>93.837000000000003</v>
      </c>
      <c r="L354" s="66">
        <v>0</v>
      </c>
      <c r="M354" s="66">
        <v>0</v>
      </c>
      <c r="N354" s="66">
        <v>50</v>
      </c>
      <c r="O354" s="66">
        <v>30.163</v>
      </c>
      <c r="P354" s="94">
        <v>43482.693356481483</v>
      </c>
      <c r="Q354" s="95">
        <f t="shared" si="46"/>
        <v>23.035344827586204</v>
      </c>
    </row>
    <row r="355" spans="1:17" ht="75" x14ac:dyDescent="0.25">
      <c r="A355" s="49">
        <f t="shared" si="53"/>
        <v>340</v>
      </c>
      <c r="B355" s="44">
        <f t="shared" si="54"/>
        <v>7</v>
      </c>
      <c r="C355" s="45">
        <v>397</v>
      </c>
      <c r="D355" s="81" t="s">
        <v>1278</v>
      </c>
      <c r="E355" s="37" t="s">
        <v>49</v>
      </c>
      <c r="F355" s="37" t="s">
        <v>1279</v>
      </c>
      <c r="G355" s="36" t="s">
        <v>100</v>
      </c>
      <c r="H355" s="66">
        <v>128</v>
      </c>
      <c r="I355" s="66">
        <v>64</v>
      </c>
      <c r="J355" s="66">
        <v>0</v>
      </c>
      <c r="K355" s="66">
        <v>35.411000000000001</v>
      </c>
      <c r="L355" s="66">
        <v>0</v>
      </c>
      <c r="M355" s="66">
        <v>20</v>
      </c>
      <c r="N355" s="66">
        <v>0</v>
      </c>
      <c r="O355" s="66">
        <v>8.5890000000000004</v>
      </c>
      <c r="P355" s="94">
        <v>43487.810347222221</v>
      </c>
      <c r="Q355" s="95">
        <f t="shared" ref="Q355:Q407" si="55">(O355+N355+M355)*100/H355</f>
        <v>22.335156249999997</v>
      </c>
    </row>
    <row r="356" spans="1:17" ht="60.75" x14ac:dyDescent="0.25">
      <c r="A356" s="49">
        <f t="shared" si="53"/>
        <v>341</v>
      </c>
      <c r="B356" s="44">
        <f t="shared" si="54"/>
        <v>8</v>
      </c>
      <c r="C356" s="45">
        <v>456</v>
      </c>
      <c r="D356" s="81" t="s">
        <v>1280</v>
      </c>
      <c r="E356" s="37" t="s">
        <v>49</v>
      </c>
      <c r="F356" s="37" t="s">
        <v>1321</v>
      </c>
      <c r="G356" s="36" t="s">
        <v>1272</v>
      </c>
      <c r="H356" s="66">
        <v>220</v>
      </c>
      <c r="I356" s="66">
        <v>110</v>
      </c>
      <c r="J356" s="66">
        <v>0</v>
      </c>
      <c r="K356" s="66">
        <v>62</v>
      </c>
      <c r="L356" s="66">
        <v>0</v>
      </c>
      <c r="M356" s="66">
        <v>8</v>
      </c>
      <c r="N356" s="66">
        <v>22</v>
      </c>
      <c r="O356" s="66">
        <v>18</v>
      </c>
      <c r="P356" s="94">
        <v>43488.594143518516</v>
      </c>
      <c r="Q356" s="95">
        <f t="shared" si="55"/>
        <v>21.818181818181817</v>
      </c>
    </row>
    <row r="357" spans="1:17" ht="60.75" x14ac:dyDescent="0.25">
      <c r="A357" s="49">
        <f t="shared" si="53"/>
        <v>342</v>
      </c>
      <c r="B357" s="44">
        <f t="shared" si="54"/>
        <v>9</v>
      </c>
      <c r="C357" s="45">
        <v>468</v>
      </c>
      <c r="D357" s="81" t="s">
        <v>1337</v>
      </c>
      <c r="E357" s="37" t="s">
        <v>49</v>
      </c>
      <c r="F357" s="37" t="s">
        <v>98</v>
      </c>
      <c r="G357" s="36" t="s">
        <v>1272</v>
      </c>
      <c r="H357" s="66">
        <v>85</v>
      </c>
      <c r="I357" s="66">
        <v>42.5</v>
      </c>
      <c r="J357" s="66">
        <v>0</v>
      </c>
      <c r="K357" s="66">
        <v>25.46</v>
      </c>
      <c r="L357" s="66">
        <v>0</v>
      </c>
      <c r="M357" s="66">
        <v>0</v>
      </c>
      <c r="N357" s="66">
        <v>14.34</v>
      </c>
      <c r="O357" s="66">
        <v>2.7</v>
      </c>
      <c r="P357" s="94">
        <v>43488.637627314813</v>
      </c>
      <c r="Q357" s="95">
        <f t="shared" si="55"/>
        <v>20.047058823529412</v>
      </c>
    </row>
    <row r="358" spans="1:17" ht="40.5" x14ac:dyDescent="0.25">
      <c r="A358" s="49">
        <f t="shared" si="53"/>
        <v>343</v>
      </c>
      <c r="B358" s="44">
        <f t="shared" si="54"/>
        <v>10</v>
      </c>
      <c r="C358" s="45">
        <v>623</v>
      </c>
      <c r="D358" s="81" t="s">
        <v>1281</v>
      </c>
      <c r="E358" s="37" t="s">
        <v>49</v>
      </c>
      <c r="F358" s="37" t="s">
        <v>1338</v>
      </c>
      <c r="G358" s="36" t="s">
        <v>100</v>
      </c>
      <c r="H358" s="66">
        <v>153.69999999999999</v>
      </c>
      <c r="I358" s="66">
        <v>76.849999999999994</v>
      </c>
      <c r="J358" s="66">
        <v>0</v>
      </c>
      <c r="K358" s="66">
        <v>44.35</v>
      </c>
      <c r="L358" s="66">
        <v>0</v>
      </c>
      <c r="M358" s="66">
        <v>31</v>
      </c>
      <c r="N358" s="66">
        <v>0</v>
      </c>
      <c r="O358" s="66">
        <v>1.5</v>
      </c>
      <c r="P358" s="94">
        <v>43489.65016203704</v>
      </c>
      <c r="Q358" s="95">
        <f t="shared" si="55"/>
        <v>21.145087833441771</v>
      </c>
    </row>
    <row r="359" spans="1:17" ht="81" x14ac:dyDescent="0.25">
      <c r="A359" s="49">
        <f t="shared" si="53"/>
        <v>344</v>
      </c>
      <c r="B359" s="44">
        <f t="shared" si="54"/>
        <v>11</v>
      </c>
      <c r="C359" s="45">
        <v>890</v>
      </c>
      <c r="D359" s="81" t="s">
        <v>1336</v>
      </c>
      <c r="E359" s="37" t="s">
        <v>49</v>
      </c>
      <c r="F359" s="37" t="s">
        <v>1335</v>
      </c>
      <c r="G359" s="36" t="s">
        <v>1272</v>
      </c>
      <c r="H359" s="66">
        <v>152.5</v>
      </c>
      <c r="I359" s="66">
        <v>76.25</v>
      </c>
      <c r="J359" s="66">
        <v>0</v>
      </c>
      <c r="K359" s="66">
        <v>41.25</v>
      </c>
      <c r="L359" s="66">
        <v>0</v>
      </c>
      <c r="M359" s="66">
        <v>0</v>
      </c>
      <c r="N359" s="66">
        <v>31.5</v>
      </c>
      <c r="O359" s="66">
        <v>3.5</v>
      </c>
      <c r="P359" s="94">
        <v>43490.631180555552</v>
      </c>
      <c r="Q359" s="95">
        <f t="shared" si="55"/>
        <v>22.950819672131146</v>
      </c>
    </row>
    <row r="360" spans="1:17" ht="93.75" x14ac:dyDescent="0.25">
      <c r="A360" s="49">
        <f t="shared" si="53"/>
        <v>345</v>
      </c>
      <c r="B360" s="44">
        <f t="shared" si="54"/>
        <v>12</v>
      </c>
      <c r="C360" s="45">
        <v>1079</v>
      </c>
      <c r="D360" s="81" t="s">
        <v>1282</v>
      </c>
      <c r="E360" s="37" t="s">
        <v>49</v>
      </c>
      <c r="F360" s="37" t="s">
        <v>1322</v>
      </c>
      <c r="G360" s="36" t="s">
        <v>1272</v>
      </c>
      <c r="H360" s="66">
        <v>152</v>
      </c>
      <c r="I360" s="66">
        <v>76</v>
      </c>
      <c r="J360" s="66">
        <v>0</v>
      </c>
      <c r="K360" s="66">
        <v>42.5</v>
      </c>
      <c r="L360" s="66">
        <v>0</v>
      </c>
      <c r="M360" s="66">
        <v>7</v>
      </c>
      <c r="N360" s="66">
        <v>10</v>
      </c>
      <c r="O360" s="66">
        <v>16.5</v>
      </c>
      <c r="P360" s="94">
        <v>43490.870995370373</v>
      </c>
      <c r="Q360" s="95">
        <f t="shared" si="55"/>
        <v>22.039473684210527</v>
      </c>
    </row>
    <row r="361" spans="1:17" ht="81" x14ac:dyDescent="0.25">
      <c r="A361" s="49">
        <f t="shared" si="53"/>
        <v>346</v>
      </c>
      <c r="B361" s="44">
        <f t="shared" si="54"/>
        <v>13</v>
      </c>
      <c r="C361" s="45">
        <v>1513</v>
      </c>
      <c r="D361" s="81" t="s">
        <v>1283</v>
      </c>
      <c r="E361" s="37" t="s">
        <v>49</v>
      </c>
      <c r="F361" s="37" t="s">
        <v>1323</v>
      </c>
      <c r="G361" s="36" t="s">
        <v>1272</v>
      </c>
      <c r="H361" s="66">
        <v>100</v>
      </c>
      <c r="I361" s="66">
        <v>50</v>
      </c>
      <c r="J361" s="66">
        <v>0</v>
      </c>
      <c r="K361" s="66">
        <v>29</v>
      </c>
      <c r="L361" s="66">
        <v>0</v>
      </c>
      <c r="M361" s="66">
        <v>0</v>
      </c>
      <c r="N361" s="66">
        <v>11</v>
      </c>
      <c r="O361" s="66">
        <v>10</v>
      </c>
      <c r="P361" s="94">
        <v>43494.503865740742</v>
      </c>
      <c r="Q361" s="95">
        <f t="shared" si="55"/>
        <v>21</v>
      </c>
    </row>
    <row r="362" spans="1:17" ht="40.5" x14ac:dyDescent="0.25">
      <c r="A362" s="49">
        <f t="shared" si="53"/>
        <v>347</v>
      </c>
      <c r="B362" s="44">
        <f t="shared" si="54"/>
        <v>14</v>
      </c>
      <c r="C362" s="45">
        <v>1632</v>
      </c>
      <c r="D362" s="81" t="s">
        <v>1284</v>
      </c>
      <c r="E362" s="37" t="s">
        <v>49</v>
      </c>
      <c r="F362" s="37" t="s">
        <v>1324</v>
      </c>
      <c r="G362" s="36" t="s">
        <v>100</v>
      </c>
      <c r="H362" s="66">
        <v>394.346</v>
      </c>
      <c r="I362" s="66">
        <v>197.173</v>
      </c>
      <c r="J362" s="66">
        <v>0</v>
      </c>
      <c r="K362" s="66">
        <v>112.495</v>
      </c>
      <c r="L362" s="66">
        <v>0</v>
      </c>
      <c r="M362" s="66">
        <v>0</v>
      </c>
      <c r="N362" s="66">
        <v>50</v>
      </c>
      <c r="O362" s="66">
        <v>34.677999999999997</v>
      </c>
      <c r="P362" s="94">
        <v>43494.66951388889</v>
      </c>
      <c r="Q362" s="95">
        <f t="shared" si="55"/>
        <v>21.473021154011956</v>
      </c>
    </row>
    <row r="363" spans="1:17" ht="60.75" x14ac:dyDescent="0.25">
      <c r="A363" s="49">
        <f t="shared" si="53"/>
        <v>348</v>
      </c>
      <c r="B363" s="44">
        <f t="shared" si="54"/>
        <v>15</v>
      </c>
      <c r="C363" s="45">
        <v>1674</v>
      </c>
      <c r="D363" s="81" t="s">
        <v>1285</v>
      </c>
      <c r="E363" s="37" t="s">
        <v>49</v>
      </c>
      <c r="F363" s="37" t="s">
        <v>101</v>
      </c>
      <c r="G363" s="36" t="s">
        <v>1272</v>
      </c>
      <c r="H363" s="66">
        <v>277.55599999999998</v>
      </c>
      <c r="I363" s="66">
        <v>138.77799999999999</v>
      </c>
      <c r="J363" s="66">
        <v>0</v>
      </c>
      <c r="K363" s="66">
        <v>73.218000000000004</v>
      </c>
      <c r="L363" s="66">
        <v>0</v>
      </c>
      <c r="M363" s="66">
        <v>0</v>
      </c>
      <c r="N363" s="66">
        <v>36</v>
      </c>
      <c r="O363" s="66">
        <v>29.56</v>
      </c>
      <c r="P363" s="94">
        <v>43494.708182870374</v>
      </c>
      <c r="Q363" s="95">
        <f t="shared" si="55"/>
        <v>23.620458574125582</v>
      </c>
    </row>
    <row r="364" spans="1:17" ht="75" x14ac:dyDescent="0.25">
      <c r="A364" s="49">
        <f t="shared" si="53"/>
        <v>349</v>
      </c>
      <c r="B364" s="44">
        <f t="shared" si="54"/>
        <v>16</v>
      </c>
      <c r="C364" s="45">
        <v>2320</v>
      </c>
      <c r="D364" s="81" t="s">
        <v>1286</v>
      </c>
      <c r="E364" s="37" t="s">
        <v>49</v>
      </c>
      <c r="F364" s="37" t="s">
        <v>1287</v>
      </c>
      <c r="G364" s="36" t="s">
        <v>1272</v>
      </c>
      <c r="H364" s="66">
        <v>230.12</v>
      </c>
      <c r="I364" s="66">
        <v>115.06</v>
      </c>
      <c r="J364" s="66">
        <v>0</v>
      </c>
      <c r="K364" s="66">
        <v>67.885000000000005</v>
      </c>
      <c r="L364" s="66">
        <v>0</v>
      </c>
      <c r="M364" s="66">
        <v>7</v>
      </c>
      <c r="N364" s="66">
        <v>29.981999999999999</v>
      </c>
      <c r="O364" s="66">
        <v>10.193</v>
      </c>
      <c r="P364" s="94">
        <v>43496.0156712963</v>
      </c>
      <c r="Q364" s="95">
        <f t="shared" si="55"/>
        <v>20.500173822353553</v>
      </c>
    </row>
    <row r="365" spans="1:17" ht="75" x14ac:dyDescent="0.25">
      <c r="A365" s="49">
        <f t="shared" si="53"/>
        <v>350</v>
      </c>
      <c r="B365" s="44">
        <f t="shared" si="54"/>
        <v>17</v>
      </c>
      <c r="C365" s="45">
        <v>2322</v>
      </c>
      <c r="D365" s="81" t="s">
        <v>1288</v>
      </c>
      <c r="E365" s="37" t="s">
        <v>49</v>
      </c>
      <c r="F365" s="37" t="s">
        <v>1289</v>
      </c>
      <c r="G365" s="36" t="s">
        <v>1272</v>
      </c>
      <c r="H365" s="66">
        <v>140.631</v>
      </c>
      <c r="I365" s="66">
        <v>70.314999999999998</v>
      </c>
      <c r="J365" s="66">
        <v>0</v>
      </c>
      <c r="K365" s="66">
        <v>40.783000000000001</v>
      </c>
      <c r="L365" s="66">
        <v>0</v>
      </c>
      <c r="M365" s="66">
        <v>10</v>
      </c>
      <c r="N365" s="66">
        <v>19.533000000000001</v>
      </c>
      <c r="O365" s="66">
        <v>0</v>
      </c>
      <c r="P365" s="94">
        <v>43496.020254629628</v>
      </c>
      <c r="Q365" s="95">
        <f t="shared" si="55"/>
        <v>21.000348429578118</v>
      </c>
    </row>
    <row r="366" spans="1:17" ht="60.75" x14ac:dyDescent="0.25">
      <c r="A366" s="49">
        <f t="shared" si="53"/>
        <v>351</v>
      </c>
      <c r="B366" s="44">
        <f t="shared" si="54"/>
        <v>18</v>
      </c>
      <c r="C366" s="45">
        <v>2055</v>
      </c>
      <c r="D366" s="81" t="s">
        <v>1339</v>
      </c>
      <c r="E366" s="37" t="s">
        <v>58</v>
      </c>
      <c r="F366" s="37" t="s">
        <v>102</v>
      </c>
      <c r="G366" s="36" t="s">
        <v>1272</v>
      </c>
      <c r="H366" s="66">
        <v>299.95800000000003</v>
      </c>
      <c r="I366" s="66">
        <v>149</v>
      </c>
      <c r="J366" s="66">
        <v>0</v>
      </c>
      <c r="K366" s="66">
        <v>102.465</v>
      </c>
      <c r="L366" s="66">
        <v>0</v>
      </c>
      <c r="M366" s="66">
        <v>10</v>
      </c>
      <c r="N366" s="66">
        <v>27</v>
      </c>
      <c r="O366" s="66">
        <v>11.493</v>
      </c>
      <c r="P366" s="94">
        <v>43495.639490740738</v>
      </c>
      <c r="Q366" s="95">
        <f t="shared" si="55"/>
        <v>16.166596656865295</v>
      </c>
    </row>
    <row r="367" spans="1:17" ht="60.75" x14ac:dyDescent="0.25">
      <c r="A367" s="49">
        <f t="shared" si="53"/>
        <v>352</v>
      </c>
      <c r="B367" s="44">
        <f t="shared" si="54"/>
        <v>19</v>
      </c>
      <c r="C367" s="45">
        <v>2449</v>
      </c>
      <c r="D367" s="81" t="s">
        <v>1290</v>
      </c>
      <c r="E367" s="37" t="s">
        <v>58</v>
      </c>
      <c r="F367" s="37" t="s">
        <v>1291</v>
      </c>
      <c r="G367" s="36" t="s">
        <v>1272</v>
      </c>
      <c r="H367" s="66">
        <v>431.27699999999999</v>
      </c>
      <c r="I367" s="66">
        <v>200</v>
      </c>
      <c r="J367" s="66">
        <v>0</v>
      </c>
      <c r="K367" s="66">
        <v>156.27699999999999</v>
      </c>
      <c r="L367" s="66">
        <v>0</v>
      </c>
      <c r="M367" s="66">
        <v>10</v>
      </c>
      <c r="N367" s="66">
        <v>50</v>
      </c>
      <c r="O367" s="66">
        <v>15</v>
      </c>
      <c r="P367" s="94">
        <v>43496.519618055558</v>
      </c>
      <c r="Q367" s="95">
        <f t="shared" si="55"/>
        <v>17.390215569112197</v>
      </c>
    </row>
    <row r="368" spans="1:17" ht="93.75" x14ac:dyDescent="0.25">
      <c r="A368" s="49">
        <f t="shared" si="53"/>
        <v>353</v>
      </c>
      <c r="B368" s="44">
        <f t="shared" si="54"/>
        <v>20</v>
      </c>
      <c r="C368" s="45">
        <v>352</v>
      </c>
      <c r="D368" s="81" t="s">
        <v>1340</v>
      </c>
      <c r="E368" s="37" t="s">
        <v>835</v>
      </c>
      <c r="F368" s="37" t="s">
        <v>852</v>
      </c>
      <c r="G368" s="36" t="s">
        <v>1272</v>
      </c>
      <c r="H368" s="66">
        <v>65.8</v>
      </c>
      <c r="I368" s="66">
        <v>32.9</v>
      </c>
      <c r="J368" s="66">
        <v>0</v>
      </c>
      <c r="K368" s="66">
        <v>0</v>
      </c>
      <c r="L368" s="66">
        <v>0</v>
      </c>
      <c r="M368" s="66">
        <v>32.9</v>
      </c>
      <c r="N368" s="66">
        <v>0</v>
      </c>
      <c r="O368" s="66">
        <v>0</v>
      </c>
      <c r="P368" s="94">
        <v>43487.611631944441</v>
      </c>
      <c r="Q368" s="95">
        <f t="shared" si="55"/>
        <v>50</v>
      </c>
    </row>
    <row r="369" spans="1:17" ht="75" x14ac:dyDescent="0.25">
      <c r="A369" s="49">
        <f t="shared" si="53"/>
        <v>354</v>
      </c>
      <c r="B369" s="44">
        <f t="shared" si="54"/>
        <v>21</v>
      </c>
      <c r="C369" s="45">
        <v>30</v>
      </c>
      <c r="D369" s="81" t="s">
        <v>1292</v>
      </c>
      <c r="E369" s="37" t="s">
        <v>61</v>
      </c>
      <c r="F369" s="37" t="s">
        <v>103</v>
      </c>
      <c r="G369" s="36" t="s">
        <v>1272</v>
      </c>
      <c r="H369" s="66">
        <v>377.98</v>
      </c>
      <c r="I369" s="66">
        <v>188.99</v>
      </c>
      <c r="J369" s="66">
        <v>0</v>
      </c>
      <c r="K369" s="66">
        <v>126.98699999999999</v>
      </c>
      <c r="L369" s="66">
        <v>0</v>
      </c>
      <c r="M369" s="66">
        <v>0</v>
      </c>
      <c r="N369" s="66">
        <v>60</v>
      </c>
      <c r="O369" s="66">
        <v>2.0030000000000001</v>
      </c>
      <c r="P369" s="94">
        <v>43467.815243055556</v>
      </c>
      <c r="Q369" s="95">
        <f t="shared" si="55"/>
        <v>16.403777977670774</v>
      </c>
    </row>
    <row r="370" spans="1:17" ht="60.75" x14ac:dyDescent="0.25">
      <c r="A370" s="49">
        <f t="shared" si="53"/>
        <v>355</v>
      </c>
      <c r="B370" s="44">
        <f t="shared" si="54"/>
        <v>22</v>
      </c>
      <c r="C370" s="45">
        <v>2275</v>
      </c>
      <c r="D370" s="81" t="s">
        <v>1325</v>
      </c>
      <c r="E370" s="37" t="s">
        <v>61</v>
      </c>
      <c r="F370" s="37" t="s">
        <v>1293</v>
      </c>
      <c r="G370" s="36" t="s">
        <v>1272</v>
      </c>
      <c r="H370" s="66">
        <v>394.536</v>
      </c>
      <c r="I370" s="66">
        <v>197.268</v>
      </c>
      <c r="J370" s="66">
        <v>0</v>
      </c>
      <c r="K370" s="66">
        <v>147.226</v>
      </c>
      <c r="L370" s="66">
        <v>0</v>
      </c>
      <c r="M370" s="66">
        <v>5</v>
      </c>
      <c r="N370" s="66">
        <v>40</v>
      </c>
      <c r="O370" s="66">
        <v>5.0419999999999998</v>
      </c>
      <c r="P370" s="94">
        <v>43495.85597222222</v>
      </c>
      <c r="Q370" s="95">
        <f t="shared" si="55"/>
        <v>12.683760163838027</v>
      </c>
    </row>
    <row r="371" spans="1:17" ht="40.5" x14ac:dyDescent="0.25">
      <c r="A371" s="49">
        <f t="shared" si="53"/>
        <v>356</v>
      </c>
      <c r="B371" s="44">
        <f t="shared" si="54"/>
        <v>23</v>
      </c>
      <c r="C371" s="45">
        <v>88</v>
      </c>
      <c r="D371" s="81" t="s">
        <v>1294</v>
      </c>
      <c r="E371" s="37" t="s">
        <v>63</v>
      </c>
      <c r="F371" s="37" t="s">
        <v>1326</v>
      </c>
      <c r="G371" s="36" t="s">
        <v>1272</v>
      </c>
      <c r="H371" s="66">
        <v>370</v>
      </c>
      <c r="I371" s="66">
        <v>185</v>
      </c>
      <c r="J371" s="66">
        <v>0</v>
      </c>
      <c r="K371" s="66">
        <v>125.126</v>
      </c>
      <c r="L371" s="66">
        <v>0</v>
      </c>
      <c r="M371" s="66">
        <v>0</v>
      </c>
      <c r="N371" s="66">
        <v>44.5</v>
      </c>
      <c r="O371" s="66">
        <v>15.374000000000001</v>
      </c>
      <c r="P371" s="94">
        <v>43480.699560185189</v>
      </c>
      <c r="Q371" s="95">
        <f t="shared" si="55"/>
        <v>16.182162162162165</v>
      </c>
    </row>
    <row r="372" spans="1:17" ht="56.25" x14ac:dyDescent="0.25">
      <c r="A372" s="49">
        <f t="shared" si="53"/>
        <v>357</v>
      </c>
      <c r="B372" s="44">
        <f t="shared" si="54"/>
        <v>24</v>
      </c>
      <c r="C372" s="45">
        <v>537</v>
      </c>
      <c r="D372" s="81" t="s">
        <v>106</v>
      </c>
      <c r="E372" s="37" t="s">
        <v>63</v>
      </c>
      <c r="F372" s="37" t="s">
        <v>1295</v>
      </c>
      <c r="G372" s="36" t="s">
        <v>1272</v>
      </c>
      <c r="H372" s="66">
        <v>120</v>
      </c>
      <c r="I372" s="66">
        <v>60</v>
      </c>
      <c r="J372" s="66">
        <v>0</v>
      </c>
      <c r="K372" s="66">
        <v>34.003</v>
      </c>
      <c r="L372" s="66">
        <v>0</v>
      </c>
      <c r="M372" s="66">
        <v>0</v>
      </c>
      <c r="N372" s="66">
        <v>13</v>
      </c>
      <c r="O372" s="66">
        <v>12.997</v>
      </c>
      <c r="P372" s="94">
        <v>43489.230127314811</v>
      </c>
      <c r="Q372" s="95">
        <f t="shared" si="55"/>
        <v>21.664166666666667</v>
      </c>
    </row>
    <row r="373" spans="1:17" ht="60.75" x14ac:dyDescent="0.25">
      <c r="A373" s="49">
        <f t="shared" si="53"/>
        <v>358</v>
      </c>
      <c r="B373" s="44">
        <f t="shared" si="54"/>
        <v>25</v>
      </c>
      <c r="C373" s="45">
        <v>556</v>
      </c>
      <c r="D373" s="81" t="s">
        <v>1296</v>
      </c>
      <c r="E373" s="37" t="s">
        <v>63</v>
      </c>
      <c r="F373" s="37" t="s">
        <v>1297</v>
      </c>
      <c r="G373" s="36" t="s">
        <v>100</v>
      </c>
      <c r="H373" s="66">
        <v>240</v>
      </c>
      <c r="I373" s="66">
        <v>120</v>
      </c>
      <c r="J373" s="66">
        <v>0</v>
      </c>
      <c r="K373" s="66">
        <v>67</v>
      </c>
      <c r="L373" s="66">
        <v>0</v>
      </c>
      <c r="M373" s="66">
        <v>19.5</v>
      </c>
      <c r="N373" s="66">
        <v>10.5</v>
      </c>
      <c r="O373" s="66">
        <v>23</v>
      </c>
      <c r="P373" s="94">
        <v>43489.439849537041</v>
      </c>
      <c r="Q373" s="95">
        <f t="shared" si="55"/>
        <v>22.083333333333332</v>
      </c>
    </row>
    <row r="374" spans="1:17" ht="60.75" x14ac:dyDescent="0.25">
      <c r="A374" s="49">
        <f t="shared" si="53"/>
        <v>359</v>
      </c>
      <c r="B374" s="44">
        <f t="shared" si="54"/>
        <v>26</v>
      </c>
      <c r="C374" s="45">
        <v>1600</v>
      </c>
      <c r="D374" s="81" t="s">
        <v>1328</v>
      </c>
      <c r="E374" s="37" t="s">
        <v>63</v>
      </c>
      <c r="F374" s="37" t="s">
        <v>1327</v>
      </c>
      <c r="G374" s="36" t="s">
        <v>1272</v>
      </c>
      <c r="H374" s="66">
        <v>223.834</v>
      </c>
      <c r="I374" s="66">
        <v>111.917</v>
      </c>
      <c r="J374" s="66">
        <v>0</v>
      </c>
      <c r="K374" s="66">
        <v>0</v>
      </c>
      <c r="L374" s="66">
        <v>0</v>
      </c>
      <c r="M374" s="66">
        <v>111.917</v>
      </c>
      <c r="N374" s="66">
        <v>0</v>
      </c>
      <c r="O374" s="66">
        <v>0</v>
      </c>
      <c r="P374" s="94">
        <v>43494.640023148146</v>
      </c>
      <c r="Q374" s="95">
        <f t="shared" si="55"/>
        <v>50</v>
      </c>
    </row>
    <row r="375" spans="1:17" ht="75" x14ac:dyDescent="0.25">
      <c r="A375" s="49">
        <f t="shared" si="53"/>
        <v>360</v>
      </c>
      <c r="B375" s="44">
        <f t="shared" si="54"/>
        <v>27</v>
      </c>
      <c r="C375" s="45">
        <v>2254</v>
      </c>
      <c r="D375" s="81" t="s">
        <v>1298</v>
      </c>
      <c r="E375" s="37" t="s">
        <v>63</v>
      </c>
      <c r="F375" s="37" t="s">
        <v>1299</v>
      </c>
      <c r="G375" s="36" t="s">
        <v>1272</v>
      </c>
      <c r="H375" s="66">
        <v>472.79</v>
      </c>
      <c r="I375" s="66">
        <v>199.98</v>
      </c>
      <c r="J375" s="66">
        <v>0</v>
      </c>
      <c r="K375" s="66">
        <v>178.16</v>
      </c>
      <c r="L375" s="66">
        <v>0</v>
      </c>
      <c r="M375" s="66">
        <v>80.534999999999997</v>
      </c>
      <c r="N375" s="66">
        <v>0</v>
      </c>
      <c r="O375" s="66">
        <v>14.115</v>
      </c>
      <c r="P375" s="94">
        <v>43495.827569444446</v>
      </c>
      <c r="Q375" s="95">
        <f t="shared" si="55"/>
        <v>20.019458956407707</v>
      </c>
    </row>
    <row r="376" spans="1:17" ht="75" x14ac:dyDescent="0.25">
      <c r="A376" s="49">
        <f t="shared" si="53"/>
        <v>361</v>
      </c>
      <c r="B376" s="44">
        <f t="shared" si="54"/>
        <v>28</v>
      </c>
      <c r="C376" s="45">
        <v>63</v>
      </c>
      <c r="D376" s="81" t="s">
        <v>1300</v>
      </c>
      <c r="E376" s="37" t="s">
        <v>65</v>
      </c>
      <c r="F376" s="37" t="s">
        <v>1301</v>
      </c>
      <c r="G376" s="36" t="s">
        <v>1272</v>
      </c>
      <c r="H376" s="66">
        <v>176.33199999999999</v>
      </c>
      <c r="I376" s="66">
        <v>88.165999999999997</v>
      </c>
      <c r="J376" s="66">
        <v>0</v>
      </c>
      <c r="K376" s="66">
        <v>48.206000000000003</v>
      </c>
      <c r="L376" s="66">
        <v>0</v>
      </c>
      <c r="M376" s="66">
        <v>11</v>
      </c>
      <c r="N376" s="66">
        <v>9</v>
      </c>
      <c r="O376" s="66">
        <v>19.96</v>
      </c>
      <c r="P376" s="94">
        <v>43479.532326388886</v>
      </c>
      <c r="Q376" s="95">
        <f t="shared" si="55"/>
        <v>22.66179706462809</v>
      </c>
    </row>
    <row r="377" spans="1:17" ht="56.25" x14ac:dyDescent="0.25">
      <c r="A377" s="49">
        <f t="shared" si="53"/>
        <v>362</v>
      </c>
      <c r="B377" s="44">
        <f t="shared" si="54"/>
        <v>29</v>
      </c>
      <c r="C377" s="45">
        <v>101</v>
      </c>
      <c r="D377" s="81" t="s">
        <v>1302</v>
      </c>
      <c r="E377" s="37" t="s">
        <v>65</v>
      </c>
      <c r="F377" s="37" t="s">
        <v>1303</v>
      </c>
      <c r="G377" s="36" t="s">
        <v>1272</v>
      </c>
      <c r="H377" s="66">
        <v>110</v>
      </c>
      <c r="I377" s="66">
        <v>55</v>
      </c>
      <c r="J377" s="66">
        <v>0</v>
      </c>
      <c r="K377" s="66">
        <v>31.91</v>
      </c>
      <c r="L377" s="66">
        <v>0</v>
      </c>
      <c r="M377" s="66">
        <v>11</v>
      </c>
      <c r="N377" s="66">
        <v>7</v>
      </c>
      <c r="O377" s="66">
        <v>5.09</v>
      </c>
      <c r="P377" s="94">
        <v>43481.479675925926</v>
      </c>
      <c r="Q377" s="95">
        <f t="shared" si="55"/>
        <v>20.990909090909092</v>
      </c>
    </row>
    <row r="378" spans="1:17" ht="93.75" x14ac:dyDescent="0.25">
      <c r="A378" s="49">
        <f t="shared" si="53"/>
        <v>363</v>
      </c>
      <c r="B378" s="44">
        <f t="shared" si="54"/>
        <v>30</v>
      </c>
      <c r="C378" s="45">
        <v>242</v>
      </c>
      <c r="D378" s="81" t="s">
        <v>1304</v>
      </c>
      <c r="E378" s="37" t="s">
        <v>65</v>
      </c>
      <c r="F378" s="37" t="s">
        <v>1305</v>
      </c>
      <c r="G378" s="36" t="s">
        <v>1272</v>
      </c>
      <c r="H378" s="66">
        <v>287.88600000000002</v>
      </c>
      <c r="I378" s="66">
        <v>143.94300000000001</v>
      </c>
      <c r="J378" s="66">
        <v>0</v>
      </c>
      <c r="K378" s="66">
        <v>77.968000000000004</v>
      </c>
      <c r="L378" s="66">
        <v>0</v>
      </c>
      <c r="M378" s="66">
        <v>0</v>
      </c>
      <c r="N378" s="66">
        <v>40</v>
      </c>
      <c r="O378" s="66">
        <v>25.975000000000001</v>
      </c>
      <c r="P378" s="94">
        <v>43486.46429398148</v>
      </c>
      <c r="Q378" s="95">
        <f t="shared" si="55"/>
        <v>22.917057446350288</v>
      </c>
    </row>
    <row r="379" spans="1:17" ht="56.25" x14ac:dyDescent="0.25">
      <c r="A379" s="49">
        <f t="shared" si="53"/>
        <v>364</v>
      </c>
      <c r="B379" s="44">
        <f t="shared" si="54"/>
        <v>31</v>
      </c>
      <c r="C379" s="45">
        <v>264</v>
      </c>
      <c r="D379" s="81" t="s">
        <v>1306</v>
      </c>
      <c r="E379" s="37" t="s">
        <v>65</v>
      </c>
      <c r="F379" s="37" t="s">
        <v>1307</v>
      </c>
      <c r="G379" s="36" t="s">
        <v>1272</v>
      </c>
      <c r="H379" s="66">
        <v>255.244</v>
      </c>
      <c r="I379" s="66">
        <v>127.622</v>
      </c>
      <c r="J379" s="66">
        <v>0</v>
      </c>
      <c r="K379" s="66">
        <v>73.433999999999997</v>
      </c>
      <c r="L379" s="66">
        <v>0</v>
      </c>
      <c r="M379" s="66">
        <v>0</v>
      </c>
      <c r="N379" s="66">
        <v>30</v>
      </c>
      <c r="O379" s="66">
        <v>24.187999999999999</v>
      </c>
      <c r="P379" s="94">
        <v>43486.575381944444</v>
      </c>
      <c r="Q379" s="95">
        <f t="shared" si="55"/>
        <v>21.229881995267274</v>
      </c>
    </row>
    <row r="380" spans="1:17" ht="60.75" x14ac:dyDescent="0.25">
      <c r="A380" s="49">
        <f t="shared" si="53"/>
        <v>365</v>
      </c>
      <c r="B380" s="44">
        <f t="shared" si="54"/>
        <v>32</v>
      </c>
      <c r="C380" s="45">
        <v>327</v>
      </c>
      <c r="D380" s="81" t="s">
        <v>1308</v>
      </c>
      <c r="E380" s="37" t="s">
        <v>65</v>
      </c>
      <c r="F380" s="37" t="s">
        <v>1342</v>
      </c>
      <c r="G380" s="36" t="s">
        <v>1272</v>
      </c>
      <c r="H380" s="66">
        <v>45</v>
      </c>
      <c r="I380" s="66">
        <v>22.5</v>
      </c>
      <c r="J380" s="66">
        <v>0</v>
      </c>
      <c r="K380" s="66">
        <v>12.5</v>
      </c>
      <c r="L380" s="66">
        <v>0</v>
      </c>
      <c r="M380" s="66">
        <v>0</v>
      </c>
      <c r="N380" s="66">
        <v>10</v>
      </c>
      <c r="O380" s="66">
        <v>0</v>
      </c>
      <c r="P380" s="94">
        <v>43487.426793981482</v>
      </c>
      <c r="Q380" s="95">
        <f t="shared" si="55"/>
        <v>22.222222222222221</v>
      </c>
    </row>
    <row r="381" spans="1:17" ht="40.5" x14ac:dyDescent="0.25">
      <c r="A381" s="49">
        <f t="shared" si="53"/>
        <v>366</v>
      </c>
      <c r="B381" s="44">
        <f t="shared" si="54"/>
        <v>33</v>
      </c>
      <c r="C381" s="45">
        <v>350</v>
      </c>
      <c r="D381" s="81" t="s">
        <v>1309</v>
      </c>
      <c r="E381" s="37" t="s">
        <v>65</v>
      </c>
      <c r="F381" s="37" t="s">
        <v>1026</v>
      </c>
      <c r="G381" s="36" t="s">
        <v>100</v>
      </c>
      <c r="H381" s="66">
        <v>124</v>
      </c>
      <c r="I381" s="66">
        <v>62</v>
      </c>
      <c r="J381" s="66">
        <v>0</v>
      </c>
      <c r="K381" s="66">
        <v>32</v>
      </c>
      <c r="L381" s="66">
        <v>0</v>
      </c>
      <c r="M381" s="66">
        <v>13</v>
      </c>
      <c r="N381" s="66">
        <v>17</v>
      </c>
      <c r="O381" s="66">
        <v>0</v>
      </c>
      <c r="P381" s="94">
        <v>43487.596851851849</v>
      </c>
      <c r="Q381" s="95">
        <f t="shared" si="55"/>
        <v>24.193548387096776</v>
      </c>
    </row>
    <row r="382" spans="1:17" ht="40.5" x14ac:dyDescent="0.25">
      <c r="A382" s="49">
        <f t="shared" si="53"/>
        <v>367</v>
      </c>
      <c r="B382" s="44">
        <f t="shared" si="54"/>
        <v>34</v>
      </c>
      <c r="C382" s="45">
        <v>575</v>
      </c>
      <c r="D382" s="81" t="s">
        <v>1310</v>
      </c>
      <c r="E382" s="37" t="s">
        <v>65</v>
      </c>
      <c r="F382" s="37" t="s">
        <v>1341</v>
      </c>
      <c r="G382" s="36" t="s">
        <v>1272</v>
      </c>
      <c r="H382" s="66">
        <v>105</v>
      </c>
      <c r="I382" s="66">
        <v>52.5</v>
      </c>
      <c r="J382" s="66">
        <v>0</v>
      </c>
      <c r="K382" s="66">
        <v>29.4</v>
      </c>
      <c r="L382" s="66">
        <v>0</v>
      </c>
      <c r="M382" s="66">
        <v>0</v>
      </c>
      <c r="N382" s="66">
        <v>23.1</v>
      </c>
      <c r="O382" s="66">
        <v>0</v>
      </c>
      <c r="P382" s="94">
        <v>43489.489560185182</v>
      </c>
      <c r="Q382" s="95">
        <f t="shared" si="55"/>
        <v>22</v>
      </c>
    </row>
    <row r="383" spans="1:17" ht="40.5" x14ac:dyDescent="0.25">
      <c r="A383" s="49">
        <f t="shared" si="53"/>
        <v>368</v>
      </c>
      <c r="B383" s="44">
        <f t="shared" si="54"/>
        <v>35</v>
      </c>
      <c r="C383" s="45">
        <v>616</v>
      </c>
      <c r="D383" s="81" t="s">
        <v>1311</v>
      </c>
      <c r="E383" s="37" t="s">
        <v>65</v>
      </c>
      <c r="F383" s="37" t="s">
        <v>54</v>
      </c>
      <c r="G383" s="36" t="s">
        <v>1272</v>
      </c>
      <c r="H383" s="66">
        <v>200</v>
      </c>
      <c r="I383" s="66">
        <v>100</v>
      </c>
      <c r="J383" s="66">
        <v>0</v>
      </c>
      <c r="K383" s="66">
        <v>56</v>
      </c>
      <c r="L383" s="66">
        <v>0</v>
      </c>
      <c r="M383" s="66">
        <v>3</v>
      </c>
      <c r="N383" s="66">
        <v>34</v>
      </c>
      <c r="O383" s="66">
        <v>7</v>
      </c>
      <c r="P383" s="94">
        <v>43489.625150462962</v>
      </c>
      <c r="Q383" s="95">
        <f t="shared" si="55"/>
        <v>22</v>
      </c>
    </row>
    <row r="384" spans="1:17" ht="60.75" x14ac:dyDescent="0.25">
      <c r="A384" s="49">
        <f t="shared" si="53"/>
        <v>369</v>
      </c>
      <c r="B384" s="44">
        <f t="shared" si="54"/>
        <v>36</v>
      </c>
      <c r="C384" s="45">
        <v>700</v>
      </c>
      <c r="D384" s="81" t="s">
        <v>1312</v>
      </c>
      <c r="E384" s="37" t="s">
        <v>65</v>
      </c>
      <c r="F384" s="37" t="s">
        <v>1313</v>
      </c>
      <c r="G384" s="36" t="s">
        <v>1272</v>
      </c>
      <c r="H384" s="66">
        <v>203.11600000000001</v>
      </c>
      <c r="I384" s="66">
        <v>101.55800000000001</v>
      </c>
      <c r="J384" s="66">
        <v>0</v>
      </c>
      <c r="K384" s="66">
        <v>58.73</v>
      </c>
      <c r="L384" s="66">
        <v>0</v>
      </c>
      <c r="M384" s="66">
        <v>0</v>
      </c>
      <c r="N384" s="66">
        <v>22.23</v>
      </c>
      <c r="O384" s="66">
        <v>20.597999999999999</v>
      </c>
      <c r="P384" s="94">
        <v>43489.79005787037</v>
      </c>
      <c r="Q384" s="95">
        <f t="shared" si="55"/>
        <v>21.085488095472538</v>
      </c>
    </row>
    <row r="385" spans="1:17" ht="40.5" x14ac:dyDescent="0.25">
      <c r="A385" s="49">
        <f t="shared" si="53"/>
        <v>370</v>
      </c>
      <c r="B385" s="44">
        <f t="shared" si="54"/>
        <v>37</v>
      </c>
      <c r="C385" s="45">
        <v>744</v>
      </c>
      <c r="D385" s="81" t="s">
        <v>1314</v>
      </c>
      <c r="E385" s="37" t="s">
        <v>65</v>
      </c>
      <c r="F385" s="37" t="s">
        <v>1343</v>
      </c>
      <c r="G385" s="36" t="s">
        <v>108</v>
      </c>
      <c r="H385" s="66">
        <v>300</v>
      </c>
      <c r="I385" s="66">
        <v>150</v>
      </c>
      <c r="J385" s="66">
        <v>0</v>
      </c>
      <c r="K385" s="66">
        <v>95.7</v>
      </c>
      <c r="L385" s="66">
        <v>0</v>
      </c>
      <c r="M385" s="66">
        <v>0</v>
      </c>
      <c r="N385" s="66">
        <v>28.3</v>
      </c>
      <c r="O385" s="66">
        <v>26</v>
      </c>
      <c r="P385" s="94">
        <v>43490.13622685185</v>
      </c>
      <c r="Q385" s="95">
        <f t="shared" si="55"/>
        <v>18.100000000000001</v>
      </c>
    </row>
    <row r="386" spans="1:17" ht="40.5" x14ac:dyDescent="0.25">
      <c r="A386" s="49">
        <f t="shared" si="53"/>
        <v>371</v>
      </c>
      <c r="B386" s="44">
        <f t="shared" si="54"/>
        <v>38</v>
      </c>
      <c r="C386" s="45">
        <v>1010</v>
      </c>
      <c r="D386" s="81" t="s">
        <v>1331</v>
      </c>
      <c r="E386" s="37" t="s">
        <v>65</v>
      </c>
      <c r="F386" s="37" t="s">
        <v>1329</v>
      </c>
      <c r="G386" s="36" t="s">
        <v>1272</v>
      </c>
      <c r="H386" s="66">
        <v>45</v>
      </c>
      <c r="I386" s="66">
        <v>22.5</v>
      </c>
      <c r="J386" s="66">
        <v>0</v>
      </c>
      <c r="K386" s="66">
        <v>12.5</v>
      </c>
      <c r="L386" s="66">
        <v>0</v>
      </c>
      <c r="M386" s="66">
        <v>0</v>
      </c>
      <c r="N386" s="66">
        <v>10</v>
      </c>
      <c r="O386" s="66">
        <v>0</v>
      </c>
      <c r="P386" s="94">
        <v>43490.749884259261</v>
      </c>
      <c r="Q386" s="95">
        <f t="shared" si="55"/>
        <v>22.222222222222221</v>
      </c>
    </row>
    <row r="387" spans="1:17" ht="60.75" x14ac:dyDescent="0.25">
      <c r="A387" s="49">
        <f t="shared" si="53"/>
        <v>372</v>
      </c>
      <c r="B387" s="44">
        <f t="shared" si="54"/>
        <v>39</v>
      </c>
      <c r="C387" s="45">
        <v>1027</v>
      </c>
      <c r="D387" s="81" t="s">
        <v>1344</v>
      </c>
      <c r="E387" s="37" t="s">
        <v>65</v>
      </c>
      <c r="F387" s="37" t="s">
        <v>1330</v>
      </c>
      <c r="G387" s="36" t="s">
        <v>1272</v>
      </c>
      <c r="H387" s="66">
        <v>56.634</v>
      </c>
      <c r="I387" s="66">
        <v>28.317</v>
      </c>
      <c r="J387" s="66">
        <v>0</v>
      </c>
      <c r="K387" s="66">
        <v>15.317</v>
      </c>
      <c r="L387" s="66">
        <v>0</v>
      </c>
      <c r="M387" s="66">
        <v>0</v>
      </c>
      <c r="N387" s="66">
        <v>13</v>
      </c>
      <c r="O387" s="66">
        <v>0</v>
      </c>
      <c r="P387" s="94">
        <v>43490.769548611112</v>
      </c>
      <c r="Q387" s="95">
        <f t="shared" si="55"/>
        <v>22.954409012254121</v>
      </c>
    </row>
    <row r="388" spans="1:17" ht="56.25" x14ac:dyDescent="0.25">
      <c r="A388" s="49">
        <f t="shared" si="53"/>
        <v>373</v>
      </c>
      <c r="B388" s="44">
        <f t="shared" si="54"/>
        <v>40</v>
      </c>
      <c r="C388" s="45">
        <v>2643</v>
      </c>
      <c r="D388" s="81" t="s">
        <v>1332</v>
      </c>
      <c r="E388" s="37" t="s">
        <v>65</v>
      </c>
      <c r="F388" s="37" t="s">
        <v>1333</v>
      </c>
      <c r="G388" s="36" t="s">
        <v>1272</v>
      </c>
      <c r="H388" s="66">
        <v>49</v>
      </c>
      <c r="I388" s="66">
        <v>24.5</v>
      </c>
      <c r="J388" s="66">
        <v>0</v>
      </c>
      <c r="K388" s="66">
        <v>13</v>
      </c>
      <c r="L388" s="66">
        <v>0</v>
      </c>
      <c r="M388" s="66">
        <v>0</v>
      </c>
      <c r="N388" s="66">
        <v>11.5</v>
      </c>
      <c r="O388" s="66">
        <v>0</v>
      </c>
      <c r="P388" s="94">
        <v>43496.703043981484</v>
      </c>
      <c r="Q388" s="95">
        <f t="shared" si="55"/>
        <v>23.469387755102041</v>
      </c>
    </row>
    <row r="389" spans="1:17" ht="93.75" x14ac:dyDescent="0.25">
      <c r="A389" s="49">
        <f t="shared" si="53"/>
        <v>374</v>
      </c>
      <c r="B389" s="44">
        <f t="shared" si="54"/>
        <v>41</v>
      </c>
      <c r="C389" s="45">
        <v>1275</v>
      </c>
      <c r="D389" s="81" t="s">
        <v>1315</v>
      </c>
      <c r="E389" s="37" t="s">
        <v>6</v>
      </c>
      <c r="F389" s="37" t="s">
        <v>1316</v>
      </c>
      <c r="G389" s="36" t="s">
        <v>1272</v>
      </c>
      <c r="H389" s="66">
        <v>399.58</v>
      </c>
      <c r="I389" s="66">
        <v>199.79</v>
      </c>
      <c r="J389" s="66">
        <v>0</v>
      </c>
      <c r="K389" s="66">
        <v>127.866</v>
      </c>
      <c r="L389" s="66">
        <v>0</v>
      </c>
      <c r="M389" s="66">
        <v>66</v>
      </c>
      <c r="N389" s="66">
        <v>2.5880000000000001</v>
      </c>
      <c r="O389" s="66">
        <v>3.3359999999999999</v>
      </c>
      <c r="P389" s="94">
        <v>43493.643506944441</v>
      </c>
      <c r="Q389" s="95">
        <f t="shared" si="55"/>
        <v>17.999899894889637</v>
      </c>
    </row>
    <row r="390" spans="1:17" ht="60.75" x14ac:dyDescent="0.25">
      <c r="A390" s="49">
        <f t="shared" si="53"/>
        <v>375</v>
      </c>
      <c r="B390" s="44">
        <f t="shared" si="54"/>
        <v>42</v>
      </c>
      <c r="C390" s="45">
        <v>1281</v>
      </c>
      <c r="D390" s="81" t="s">
        <v>1345</v>
      </c>
      <c r="E390" s="37" t="s">
        <v>6</v>
      </c>
      <c r="F390" s="37" t="s">
        <v>102</v>
      </c>
      <c r="G390" s="36" t="s">
        <v>1272</v>
      </c>
      <c r="H390" s="66">
        <v>482.46600000000001</v>
      </c>
      <c r="I390" s="66">
        <v>200</v>
      </c>
      <c r="J390" s="66">
        <v>0</v>
      </c>
      <c r="K390" s="66">
        <v>195.62200000000001</v>
      </c>
      <c r="L390" s="66">
        <v>0</v>
      </c>
      <c r="M390" s="66">
        <v>76</v>
      </c>
      <c r="N390" s="66">
        <v>2.637</v>
      </c>
      <c r="O390" s="66">
        <v>8.2070000000000007</v>
      </c>
      <c r="P390" s="94">
        <v>43493.649456018517</v>
      </c>
      <c r="Q390" s="95">
        <f t="shared" si="55"/>
        <v>18.000024872218972</v>
      </c>
    </row>
    <row r="391" spans="1:17" ht="60.75" x14ac:dyDescent="0.25">
      <c r="A391" s="49">
        <f t="shared" si="53"/>
        <v>376</v>
      </c>
      <c r="B391" s="44">
        <f t="shared" si="54"/>
        <v>43</v>
      </c>
      <c r="C391" s="45">
        <v>1285</v>
      </c>
      <c r="D391" s="81" t="s">
        <v>1317</v>
      </c>
      <c r="E391" s="37" t="s">
        <v>6</v>
      </c>
      <c r="F391" s="37" t="s">
        <v>102</v>
      </c>
      <c r="G391" s="36" t="s">
        <v>1272</v>
      </c>
      <c r="H391" s="66">
        <v>481.58</v>
      </c>
      <c r="I391" s="66">
        <v>200</v>
      </c>
      <c r="J391" s="66">
        <v>0</v>
      </c>
      <c r="K391" s="66">
        <v>194.89500000000001</v>
      </c>
      <c r="L391" s="66">
        <v>0</v>
      </c>
      <c r="M391" s="66">
        <v>82</v>
      </c>
      <c r="N391" s="66">
        <v>2.3149999999999999</v>
      </c>
      <c r="O391" s="66">
        <v>2.37</v>
      </c>
      <c r="P391" s="94">
        <v>43493.653043981481</v>
      </c>
      <c r="Q391" s="95">
        <f t="shared" si="55"/>
        <v>18.000124589891609</v>
      </c>
    </row>
    <row r="392" spans="1:17" ht="60.75" x14ac:dyDescent="0.25">
      <c r="A392" s="49">
        <f t="shared" si="53"/>
        <v>377</v>
      </c>
      <c r="B392" s="44">
        <f t="shared" si="54"/>
        <v>44</v>
      </c>
      <c r="C392" s="45">
        <v>1339</v>
      </c>
      <c r="D392" s="81" t="s">
        <v>1334</v>
      </c>
      <c r="E392" s="37" t="s">
        <v>6</v>
      </c>
      <c r="F392" s="37" t="s">
        <v>102</v>
      </c>
      <c r="G392" s="36" t="s">
        <v>1272</v>
      </c>
      <c r="H392" s="66">
        <v>214.15899999999999</v>
      </c>
      <c r="I392" s="66">
        <v>107.08</v>
      </c>
      <c r="J392" s="66">
        <v>0</v>
      </c>
      <c r="K392" s="66">
        <v>68.53</v>
      </c>
      <c r="L392" s="66">
        <v>0</v>
      </c>
      <c r="M392" s="66">
        <v>35.335999999999999</v>
      </c>
      <c r="N392" s="66">
        <v>2.0379999999999998</v>
      </c>
      <c r="O392" s="66">
        <v>1.175</v>
      </c>
      <c r="P392" s="94">
        <v>43493.734849537039</v>
      </c>
      <c r="Q392" s="95">
        <f t="shared" si="55"/>
        <v>18.00017743825849</v>
      </c>
    </row>
    <row r="393" spans="1:17" s="32" customFormat="1" ht="25.5" x14ac:dyDescent="0.35">
      <c r="A393" s="50"/>
      <c r="B393" s="50">
        <f>B394+B395</f>
        <v>1753</v>
      </c>
      <c r="C393" s="38"/>
      <c r="D393" s="62" t="s">
        <v>772</v>
      </c>
      <c r="E393" s="38"/>
      <c r="F393" s="38"/>
      <c r="G393" s="38"/>
      <c r="H393" s="14">
        <f t="shared" ref="H393:O393" si="56">H394+H395</f>
        <v>463206.7159999999</v>
      </c>
      <c r="I393" s="14">
        <f t="shared" si="56"/>
        <v>212571.20299999995</v>
      </c>
      <c r="J393" s="14">
        <f t="shared" si="56"/>
        <v>74055.843999999997</v>
      </c>
      <c r="K393" s="14">
        <f t="shared" si="56"/>
        <v>34092.703000000001</v>
      </c>
      <c r="L393" s="14">
        <f t="shared" si="56"/>
        <v>48774.229999999996</v>
      </c>
      <c r="M393" s="14">
        <f t="shared" si="56"/>
        <v>50802.362999999998</v>
      </c>
      <c r="N393" s="14">
        <f t="shared" si="56"/>
        <v>25994.803000000007</v>
      </c>
      <c r="O393" s="14">
        <f t="shared" si="56"/>
        <v>16915.57</v>
      </c>
      <c r="P393" s="96"/>
      <c r="Q393" s="96"/>
    </row>
    <row r="394" spans="1:17" s="28" customFormat="1" ht="25.5" x14ac:dyDescent="0.35">
      <c r="A394" s="51"/>
      <c r="B394" s="47">
        <f>B397+B475+B520+B593+B679+B756+B896+B1019+B1118+B1195+B1257+B1313+B1525+B1615+B1726+B1790+B1886+B1988+B2078+B2120</f>
        <v>1290</v>
      </c>
      <c r="C394" s="39"/>
      <c r="D394" s="63" t="s">
        <v>773</v>
      </c>
      <c r="E394" s="39"/>
      <c r="F394" s="39"/>
      <c r="G394" s="39"/>
      <c r="H394" s="27">
        <f t="shared" ref="H394:O394" si="57">H397+H475+H520+H593+H679+H756+H896+H1019+H1118+H1195+H1257+H1313+H1525+H1615+H1726+H1790+H1886+H1988+H2078+H2120</f>
        <v>322606.55999999994</v>
      </c>
      <c r="I394" s="27">
        <f t="shared" si="57"/>
        <v>148543.11399999994</v>
      </c>
      <c r="J394" s="27">
        <f t="shared" si="57"/>
        <v>73556.368999999992</v>
      </c>
      <c r="K394" s="27">
        <f t="shared" si="57"/>
        <v>34092.703000000001</v>
      </c>
      <c r="L394" s="27">
        <f t="shared" si="57"/>
        <v>261.80999999999995</v>
      </c>
      <c r="M394" s="27">
        <f t="shared" si="57"/>
        <v>32928.806000000004</v>
      </c>
      <c r="N394" s="27">
        <f t="shared" si="57"/>
        <v>19907.462000000007</v>
      </c>
      <c r="O394" s="27">
        <f t="shared" si="57"/>
        <v>13316.296</v>
      </c>
      <c r="P394" s="97"/>
      <c r="Q394" s="97"/>
    </row>
    <row r="395" spans="1:17" s="31" customFormat="1" ht="25.5" x14ac:dyDescent="0.35">
      <c r="A395" s="52"/>
      <c r="B395" s="53">
        <f>B572+B730+B737+B740+B887+B1075+B1094+B1180+B1188+B1209+B1216+B1235+B1250+B1408+B1457+B1477+B1496+B1518+B1648+B1651+B1660+B1664+B1670+B1679+B1689+B1704+B1718+B1776+B1876+B1966+B1971+B1979+B2064+B664+B1280+B1567+B1579+B472+B1441+B1698</f>
        <v>463</v>
      </c>
      <c r="C395" s="40"/>
      <c r="D395" s="64" t="s">
        <v>771</v>
      </c>
      <c r="E395" s="40"/>
      <c r="F395" s="40"/>
      <c r="G395" s="40"/>
      <c r="H395" s="21">
        <f t="shared" ref="H395:O395" si="58">H472+H572+H664+H730+H737+H740+H887+H1075+H1094+H1180+H1188+H1209+H1216+H1235+H1250+H1280+H1408+H1441+H1457+H1477+H1496+H1518+H1567+H1579+H1648+H1651+H1660+H1664+H1670+H1679+H1689+H1698+H1704+H1718+H1776+H1876+H1966+H1971+H1979+H2064</f>
        <v>140600.15599999999</v>
      </c>
      <c r="I395" s="21">
        <f t="shared" si="58"/>
        <v>64028.089</v>
      </c>
      <c r="J395" s="21">
        <f t="shared" si="58"/>
        <v>499.47500000000002</v>
      </c>
      <c r="K395" s="21">
        <f t="shared" si="58"/>
        <v>0</v>
      </c>
      <c r="L395" s="21">
        <f t="shared" si="58"/>
        <v>48512.42</v>
      </c>
      <c r="M395" s="21">
        <f t="shared" si="58"/>
        <v>17873.556999999997</v>
      </c>
      <c r="N395" s="21">
        <f t="shared" si="58"/>
        <v>6087.3409999999994</v>
      </c>
      <c r="O395" s="21">
        <f t="shared" si="58"/>
        <v>3599.2740000000008</v>
      </c>
      <c r="P395" s="98"/>
      <c r="Q395" s="98"/>
    </row>
    <row r="396" spans="1:17" s="13" customFormat="1" ht="20.25" x14ac:dyDescent="0.3">
      <c r="A396" s="50"/>
      <c r="B396" s="54">
        <f>B397+B472</f>
        <v>76</v>
      </c>
      <c r="C396" s="38"/>
      <c r="D396" s="8" t="s">
        <v>15</v>
      </c>
      <c r="E396" s="38"/>
      <c r="F396" s="38"/>
      <c r="G396" s="38"/>
      <c r="H396" s="14">
        <f t="shared" ref="H396:O396" si="59">H397+H472</f>
        <v>17423.37</v>
      </c>
      <c r="I396" s="14">
        <f t="shared" si="59"/>
        <v>8158</v>
      </c>
      <c r="J396" s="14">
        <f t="shared" si="59"/>
        <v>4957.1629999999996</v>
      </c>
      <c r="K396" s="14">
        <f t="shared" si="59"/>
        <v>634.54100000000005</v>
      </c>
      <c r="L396" s="14">
        <f t="shared" si="59"/>
        <v>57.68</v>
      </c>
      <c r="M396" s="14">
        <f t="shared" si="59"/>
        <v>1466.2270000000001</v>
      </c>
      <c r="N396" s="14">
        <f t="shared" si="59"/>
        <v>1092.1360000000002</v>
      </c>
      <c r="O396" s="14">
        <f t="shared" si="59"/>
        <v>1057.6229999999998</v>
      </c>
      <c r="P396" s="96"/>
      <c r="Q396" s="96"/>
    </row>
    <row r="397" spans="1:17" s="19" customFormat="1" ht="20.25" x14ac:dyDescent="0.3">
      <c r="A397" s="55"/>
      <c r="B397" s="56">
        <v>74</v>
      </c>
      <c r="C397" s="41"/>
      <c r="D397" s="17" t="s">
        <v>201</v>
      </c>
      <c r="E397" s="41"/>
      <c r="F397" s="41"/>
      <c r="G397" s="41"/>
      <c r="H397" s="18">
        <f>SUM(H398:H471)</f>
        <v>17192.649999999998</v>
      </c>
      <c r="I397" s="18">
        <f t="shared" ref="I397:O397" si="60">SUM(I398:I471)</f>
        <v>8042.64</v>
      </c>
      <c r="J397" s="18">
        <f t="shared" si="60"/>
        <v>4957.1629999999996</v>
      </c>
      <c r="K397" s="18">
        <f t="shared" si="60"/>
        <v>634.54100000000005</v>
      </c>
      <c r="L397" s="18">
        <f t="shared" si="60"/>
        <v>0</v>
      </c>
      <c r="M397" s="18">
        <f t="shared" si="60"/>
        <v>1408.547</v>
      </c>
      <c r="N397" s="18">
        <f t="shared" si="60"/>
        <v>1092.1360000000002</v>
      </c>
      <c r="O397" s="18">
        <f t="shared" si="60"/>
        <v>1057.6229999999998</v>
      </c>
      <c r="P397" s="99"/>
      <c r="Q397" s="99"/>
    </row>
    <row r="398" spans="1:17" ht="93.75" x14ac:dyDescent="0.25">
      <c r="A398" s="49">
        <f>A392+1</f>
        <v>378</v>
      </c>
      <c r="B398" s="44">
        <v>1</v>
      </c>
      <c r="C398" s="45">
        <v>267</v>
      </c>
      <c r="D398" s="81" t="s">
        <v>1346</v>
      </c>
      <c r="E398" s="37" t="s">
        <v>49</v>
      </c>
      <c r="F398" s="37" t="s">
        <v>1347</v>
      </c>
      <c r="G398" s="36" t="s">
        <v>111</v>
      </c>
      <c r="H398" s="66">
        <v>170</v>
      </c>
      <c r="I398" s="66">
        <v>85</v>
      </c>
      <c r="J398" s="66">
        <v>49.5</v>
      </c>
      <c r="K398" s="66">
        <v>0</v>
      </c>
      <c r="L398" s="66">
        <v>0</v>
      </c>
      <c r="M398" s="66">
        <v>35.5</v>
      </c>
      <c r="N398" s="66">
        <v>0</v>
      </c>
      <c r="O398" s="66">
        <v>0</v>
      </c>
      <c r="P398" s="94">
        <v>43486.591423611113</v>
      </c>
      <c r="Q398" s="95">
        <f t="shared" si="55"/>
        <v>20.882352941176471</v>
      </c>
    </row>
    <row r="399" spans="1:17" ht="56.25" x14ac:dyDescent="0.25">
      <c r="A399" s="49">
        <f>A398+1</f>
        <v>379</v>
      </c>
      <c r="B399" s="44">
        <f>B398+1</f>
        <v>2</v>
      </c>
      <c r="C399" s="45">
        <v>448</v>
      </c>
      <c r="D399" s="81" t="s">
        <v>1348</v>
      </c>
      <c r="E399" s="37" t="s">
        <v>49</v>
      </c>
      <c r="F399" s="37" t="s">
        <v>1444</v>
      </c>
      <c r="G399" s="36" t="s">
        <v>122</v>
      </c>
      <c r="H399" s="66">
        <v>220</v>
      </c>
      <c r="I399" s="66">
        <v>100</v>
      </c>
      <c r="J399" s="66">
        <v>75</v>
      </c>
      <c r="K399" s="66">
        <v>0</v>
      </c>
      <c r="L399" s="66">
        <v>0</v>
      </c>
      <c r="M399" s="66">
        <v>10</v>
      </c>
      <c r="N399" s="66">
        <v>35</v>
      </c>
      <c r="O399" s="66">
        <v>0</v>
      </c>
      <c r="P399" s="94">
        <v>43488.567615740743</v>
      </c>
      <c r="Q399" s="95">
        <f t="shared" si="55"/>
        <v>20.454545454545453</v>
      </c>
    </row>
    <row r="400" spans="1:17" ht="60.75" x14ac:dyDescent="0.25">
      <c r="A400" s="49">
        <f t="shared" ref="A400:A463" si="61">A399+1</f>
        <v>380</v>
      </c>
      <c r="B400" s="44">
        <f>B399+1</f>
        <v>3</v>
      </c>
      <c r="C400" s="45">
        <v>480</v>
      </c>
      <c r="D400" s="81" t="s">
        <v>1446</v>
      </c>
      <c r="E400" s="37" t="s">
        <v>49</v>
      </c>
      <c r="F400" s="37" t="s">
        <v>1349</v>
      </c>
      <c r="G400" s="36" t="s">
        <v>110</v>
      </c>
      <c r="H400" s="66">
        <v>176.76599999999999</v>
      </c>
      <c r="I400" s="66">
        <v>61.13</v>
      </c>
      <c r="J400" s="66">
        <v>80</v>
      </c>
      <c r="K400" s="66">
        <v>0</v>
      </c>
      <c r="L400" s="66">
        <v>0</v>
      </c>
      <c r="M400" s="66">
        <v>0</v>
      </c>
      <c r="N400" s="66">
        <v>19</v>
      </c>
      <c r="O400" s="66">
        <v>16.635999999999999</v>
      </c>
      <c r="P400" s="94">
        <v>43488.669386574074</v>
      </c>
      <c r="Q400" s="95">
        <f t="shared" si="55"/>
        <v>20.159985517576906</v>
      </c>
    </row>
    <row r="401" spans="1:17" ht="60.75" x14ac:dyDescent="0.25">
      <c r="A401" s="49">
        <f t="shared" si="61"/>
        <v>381</v>
      </c>
      <c r="B401" s="44">
        <f t="shared" ref="B401:B464" si="62">B400+1</f>
        <v>4</v>
      </c>
      <c r="C401" s="45">
        <v>533</v>
      </c>
      <c r="D401" s="81" t="s">
        <v>1350</v>
      </c>
      <c r="E401" s="37" t="s">
        <v>49</v>
      </c>
      <c r="F401" s="37" t="s">
        <v>1445</v>
      </c>
      <c r="G401" s="36" t="s">
        <v>112</v>
      </c>
      <c r="H401" s="66">
        <v>180.70599999999999</v>
      </c>
      <c r="I401" s="66">
        <v>90</v>
      </c>
      <c r="J401" s="66">
        <v>55.183999999999997</v>
      </c>
      <c r="K401" s="66">
        <v>0</v>
      </c>
      <c r="L401" s="66">
        <v>0</v>
      </c>
      <c r="M401" s="66">
        <v>0</v>
      </c>
      <c r="N401" s="66">
        <v>19</v>
      </c>
      <c r="O401" s="66">
        <v>16.521999999999998</v>
      </c>
      <c r="P401" s="94">
        <v>43488.949097222219</v>
      </c>
      <c r="Q401" s="95">
        <f t="shared" si="55"/>
        <v>19.65734397308335</v>
      </c>
    </row>
    <row r="402" spans="1:17" ht="75" x14ac:dyDescent="0.25">
      <c r="A402" s="49">
        <f t="shared" si="61"/>
        <v>382</v>
      </c>
      <c r="B402" s="44">
        <f t="shared" si="62"/>
        <v>5</v>
      </c>
      <c r="C402" s="45">
        <v>545</v>
      </c>
      <c r="D402" s="81" t="s">
        <v>1351</v>
      </c>
      <c r="E402" s="37" t="s">
        <v>49</v>
      </c>
      <c r="F402" s="37" t="s">
        <v>1352</v>
      </c>
      <c r="G402" s="36" t="s">
        <v>116</v>
      </c>
      <c r="H402" s="66">
        <v>258.851</v>
      </c>
      <c r="I402" s="66">
        <v>129.42500000000001</v>
      </c>
      <c r="J402" s="66">
        <v>60.100999999999999</v>
      </c>
      <c r="K402" s="66">
        <v>30</v>
      </c>
      <c r="L402" s="66">
        <v>0</v>
      </c>
      <c r="M402" s="66">
        <v>2</v>
      </c>
      <c r="N402" s="66">
        <v>18.890999999999998</v>
      </c>
      <c r="O402" s="66">
        <v>18.434000000000001</v>
      </c>
      <c r="P402" s="94">
        <v>43489.409699074073</v>
      </c>
      <c r="Q402" s="95">
        <f t="shared" si="55"/>
        <v>15.192137561763333</v>
      </c>
    </row>
    <row r="403" spans="1:17" ht="40.5" x14ac:dyDescent="0.25">
      <c r="A403" s="49">
        <f t="shared" si="61"/>
        <v>383</v>
      </c>
      <c r="B403" s="44">
        <f t="shared" si="62"/>
        <v>6</v>
      </c>
      <c r="C403" s="45">
        <v>609</v>
      </c>
      <c r="D403" s="81" t="s">
        <v>1353</v>
      </c>
      <c r="E403" s="37" t="s">
        <v>49</v>
      </c>
      <c r="F403" s="37" t="s">
        <v>60</v>
      </c>
      <c r="G403" s="36" t="s">
        <v>1354</v>
      </c>
      <c r="H403" s="66">
        <v>31.518000000000001</v>
      </c>
      <c r="I403" s="66">
        <v>12.518000000000001</v>
      </c>
      <c r="J403" s="66">
        <v>12</v>
      </c>
      <c r="K403" s="66">
        <v>0</v>
      </c>
      <c r="L403" s="66">
        <v>0</v>
      </c>
      <c r="M403" s="66">
        <v>0</v>
      </c>
      <c r="N403" s="66">
        <v>7</v>
      </c>
      <c r="O403" s="66">
        <v>0</v>
      </c>
      <c r="P403" s="94">
        <v>43489.608865740738</v>
      </c>
      <c r="Q403" s="95">
        <f t="shared" si="55"/>
        <v>22.209531061615586</v>
      </c>
    </row>
    <row r="404" spans="1:17" ht="40.5" x14ac:dyDescent="0.25">
      <c r="A404" s="49">
        <f t="shared" si="61"/>
        <v>384</v>
      </c>
      <c r="B404" s="44">
        <f t="shared" si="62"/>
        <v>7</v>
      </c>
      <c r="C404" s="45">
        <v>610</v>
      </c>
      <c r="D404" s="81" t="s">
        <v>1429</v>
      </c>
      <c r="E404" s="37" t="s">
        <v>49</v>
      </c>
      <c r="F404" s="37" t="s">
        <v>54</v>
      </c>
      <c r="G404" s="36" t="s">
        <v>111</v>
      </c>
      <c r="H404" s="66">
        <v>112</v>
      </c>
      <c r="I404" s="66">
        <v>54.88</v>
      </c>
      <c r="J404" s="66">
        <v>33.6</v>
      </c>
      <c r="K404" s="66">
        <v>0</v>
      </c>
      <c r="L404" s="66">
        <v>0</v>
      </c>
      <c r="M404" s="66">
        <v>0</v>
      </c>
      <c r="N404" s="66">
        <v>23.52</v>
      </c>
      <c r="O404" s="66">
        <v>0</v>
      </c>
      <c r="P404" s="94">
        <v>43489.609270833331</v>
      </c>
      <c r="Q404" s="95">
        <f t="shared" si="55"/>
        <v>21</v>
      </c>
    </row>
    <row r="405" spans="1:17" ht="60.75" x14ac:dyDescent="0.25">
      <c r="A405" s="49">
        <f t="shared" si="61"/>
        <v>385</v>
      </c>
      <c r="B405" s="44">
        <f t="shared" si="62"/>
        <v>8</v>
      </c>
      <c r="C405" s="45">
        <v>697</v>
      </c>
      <c r="D405" s="81" t="s">
        <v>1447</v>
      </c>
      <c r="E405" s="37" t="s">
        <v>49</v>
      </c>
      <c r="F405" s="37" t="s">
        <v>54</v>
      </c>
      <c r="G405" s="36" t="s">
        <v>111</v>
      </c>
      <c r="H405" s="66">
        <v>404.52199999999999</v>
      </c>
      <c r="I405" s="66">
        <v>198.21600000000001</v>
      </c>
      <c r="J405" s="66">
        <v>121.357</v>
      </c>
      <c r="K405" s="66">
        <v>0</v>
      </c>
      <c r="L405" s="66">
        <v>0</v>
      </c>
      <c r="M405" s="66">
        <v>19</v>
      </c>
      <c r="N405" s="66">
        <v>43.53</v>
      </c>
      <c r="O405" s="66">
        <v>22.419</v>
      </c>
      <c r="P405" s="94">
        <v>43489.784872685188</v>
      </c>
      <c r="Q405" s="95">
        <f t="shared" si="55"/>
        <v>20.999846732686972</v>
      </c>
    </row>
    <row r="406" spans="1:17" ht="60.75" x14ac:dyDescent="0.25">
      <c r="A406" s="49">
        <f t="shared" si="61"/>
        <v>386</v>
      </c>
      <c r="B406" s="44">
        <f t="shared" si="62"/>
        <v>9</v>
      </c>
      <c r="C406" s="45">
        <v>792</v>
      </c>
      <c r="D406" s="81" t="s">
        <v>1355</v>
      </c>
      <c r="E406" s="37" t="s">
        <v>49</v>
      </c>
      <c r="F406" s="37" t="s">
        <v>1448</v>
      </c>
      <c r="G406" s="36" t="s">
        <v>111</v>
      </c>
      <c r="H406" s="66">
        <v>78</v>
      </c>
      <c r="I406" s="66">
        <v>38</v>
      </c>
      <c r="J406" s="66">
        <v>15</v>
      </c>
      <c r="K406" s="66">
        <v>8</v>
      </c>
      <c r="L406" s="66">
        <v>0</v>
      </c>
      <c r="M406" s="66">
        <v>7</v>
      </c>
      <c r="N406" s="66">
        <v>10</v>
      </c>
      <c r="O406" s="66">
        <v>0</v>
      </c>
      <c r="P406" s="94">
        <v>43490.479803240742</v>
      </c>
      <c r="Q406" s="95">
        <f t="shared" si="55"/>
        <v>21.794871794871796</v>
      </c>
    </row>
    <row r="407" spans="1:17" ht="60.75" x14ac:dyDescent="0.25">
      <c r="A407" s="49">
        <f t="shared" si="61"/>
        <v>387</v>
      </c>
      <c r="B407" s="44">
        <f t="shared" si="62"/>
        <v>10</v>
      </c>
      <c r="C407" s="45">
        <v>822</v>
      </c>
      <c r="D407" s="81" t="s">
        <v>1356</v>
      </c>
      <c r="E407" s="37" t="s">
        <v>49</v>
      </c>
      <c r="F407" s="37" t="s">
        <v>1357</v>
      </c>
      <c r="G407" s="36" t="s">
        <v>1358</v>
      </c>
      <c r="H407" s="66">
        <v>149.881</v>
      </c>
      <c r="I407" s="66">
        <v>60</v>
      </c>
      <c r="J407" s="66">
        <v>56.718000000000004</v>
      </c>
      <c r="K407" s="66">
        <v>0</v>
      </c>
      <c r="L407" s="66">
        <v>0</v>
      </c>
      <c r="M407" s="66">
        <v>20</v>
      </c>
      <c r="N407" s="66">
        <v>0</v>
      </c>
      <c r="O407" s="66">
        <v>13.163</v>
      </c>
      <c r="P407" s="94">
        <v>43490.547199074077</v>
      </c>
      <c r="Q407" s="95">
        <f t="shared" si="55"/>
        <v>22.126220134640146</v>
      </c>
    </row>
    <row r="408" spans="1:17" ht="40.5" x14ac:dyDescent="0.25">
      <c r="A408" s="49">
        <f t="shared" si="61"/>
        <v>388</v>
      </c>
      <c r="B408" s="44">
        <f t="shared" si="62"/>
        <v>11</v>
      </c>
      <c r="C408" s="45">
        <v>850</v>
      </c>
      <c r="D408" s="81" t="s">
        <v>1359</v>
      </c>
      <c r="E408" s="37" t="s">
        <v>49</v>
      </c>
      <c r="F408" s="37" t="s">
        <v>1360</v>
      </c>
      <c r="G408" s="36" t="s">
        <v>111</v>
      </c>
      <c r="H408" s="66">
        <v>44.563000000000002</v>
      </c>
      <c r="I408" s="66">
        <v>22</v>
      </c>
      <c r="J408" s="66">
        <v>12.563000000000001</v>
      </c>
      <c r="K408" s="66">
        <v>0</v>
      </c>
      <c r="L408" s="66">
        <v>0</v>
      </c>
      <c r="M408" s="66">
        <v>0</v>
      </c>
      <c r="N408" s="66">
        <v>10</v>
      </c>
      <c r="O408" s="66">
        <v>0</v>
      </c>
      <c r="P408" s="94">
        <v>43490.584699074076</v>
      </c>
      <c r="Q408" s="95">
        <f t="shared" ref="Q408:Q484" si="63">(O408+N408+M408)*100/H408</f>
        <v>22.440140924085004</v>
      </c>
    </row>
    <row r="409" spans="1:17" ht="60.75" x14ac:dyDescent="0.25">
      <c r="A409" s="49">
        <f t="shared" si="61"/>
        <v>389</v>
      </c>
      <c r="B409" s="44">
        <f t="shared" si="62"/>
        <v>12</v>
      </c>
      <c r="C409" s="45">
        <v>874</v>
      </c>
      <c r="D409" s="81" t="s">
        <v>1450</v>
      </c>
      <c r="E409" s="37" t="s">
        <v>49</v>
      </c>
      <c r="F409" s="37" t="s">
        <v>1449</v>
      </c>
      <c r="G409" s="36" t="s">
        <v>111</v>
      </c>
      <c r="H409" s="66">
        <v>405.86099999999999</v>
      </c>
      <c r="I409" s="66">
        <v>199.5</v>
      </c>
      <c r="J409" s="66">
        <v>116.66</v>
      </c>
      <c r="K409" s="66">
        <v>0</v>
      </c>
      <c r="L409" s="66">
        <v>0</v>
      </c>
      <c r="M409" s="66">
        <v>0</v>
      </c>
      <c r="N409" s="66">
        <v>60</v>
      </c>
      <c r="O409" s="66">
        <v>29.701000000000001</v>
      </c>
      <c r="P409" s="94">
        <v>43490.616041666668</v>
      </c>
      <c r="Q409" s="95">
        <f t="shared" si="63"/>
        <v>22.10140910311658</v>
      </c>
    </row>
    <row r="410" spans="1:17" ht="60.75" x14ac:dyDescent="0.25">
      <c r="A410" s="49">
        <f t="shared" si="61"/>
        <v>390</v>
      </c>
      <c r="B410" s="44">
        <f t="shared" si="62"/>
        <v>13</v>
      </c>
      <c r="C410" s="45">
        <v>922</v>
      </c>
      <c r="D410" s="81" t="s">
        <v>1361</v>
      </c>
      <c r="E410" s="37" t="s">
        <v>49</v>
      </c>
      <c r="F410" s="37" t="s">
        <v>120</v>
      </c>
      <c r="G410" s="36" t="s">
        <v>121</v>
      </c>
      <c r="H410" s="66">
        <v>244.33799999999999</v>
      </c>
      <c r="I410" s="66">
        <v>100</v>
      </c>
      <c r="J410" s="66">
        <v>86.415999999999997</v>
      </c>
      <c r="K410" s="66">
        <v>0</v>
      </c>
      <c r="L410" s="66">
        <v>0</v>
      </c>
      <c r="M410" s="66">
        <v>30</v>
      </c>
      <c r="N410" s="66">
        <v>0</v>
      </c>
      <c r="O410" s="66">
        <v>27.922000000000001</v>
      </c>
      <c r="P410" s="94">
        <v>43490.660312499997</v>
      </c>
      <c r="Q410" s="95">
        <f t="shared" si="63"/>
        <v>23.705686385253216</v>
      </c>
    </row>
    <row r="411" spans="1:17" ht="40.5" x14ac:dyDescent="0.25">
      <c r="A411" s="49">
        <f t="shared" si="61"/>
        <v>391</v>
      </c>
      <c r="B411" s="44">
        <f t="shared" si="62"/>
        <v>14</v>
      </c>
      <c r="C411" s="45">
        <v>956</v>
      </c>
      <c r="D411" s="81" t="s">
        <v>1362</v>
      </c>
      <c r="E411" s="37" t="s">
        <v>49</v>
      </c>
      <c r="F411" s="37" t="s">
        <v>1363</v>
      </c>
      <c r="G411" s="36" t="s">
        <v>113</v>
      </c>
      <c r="H411" s="66">
        <v>29.1</v>
      </c>
      <c r="I411" s="66">
        <v>6</v>
      </c>
      <c r="J411" s="66">
        <v>5</v>
      </c>
      <c r="K411" s="66">
        <v>5</v>
      </c>
      <c r="L411" s="66">
        <v>0</v>
      </c>
      <c r="M411" s="66">
        <v>10</v>
      </c>
      <c r="N411" s="66">
        <v>3.1</v>
      </c>
      <c r="O411" s="66">
        <v>0</v>
      </c>
      <c r="P411" s="94">
        <v>43490.692395833335</v>
      </c>
      <c r="Q411" s="95">
        <f t="shared" si="63"/>
        <v>45.017182130584189</v>
      </c>
    </row>
    <row r="412" spans="1:17" ht="40.5" x14ac:dyDescent="0.25">
      <c r="A412" s="49">
        <f t="shared" si="61"/>
        <v>392</v>
      </c>
      <c r="B412" s="44">
        <f t="shared" si="62"/>
        <v>15</v>
      </c>
      <c r="C412" s="45">
        <v>998</v>
      </c>
      <c r="D412" s="81" t="s">
        <v>1364</v>
      </c>
      <c r="E412" s="37" t="s">
        <v>49</v>
      </c>
      <c r="F412" s="37" t="s">
        <v>1365</v>
      </c>
      <c r="G412" s="36" t="s">
        <v>457</v>
      </c>
      <c r="H412" s="66">
        <v>272.274</v>
      </c>
      <c r="I412" s="66">
        <v>130</v>
      </c>
      <c r="J412" s="66">
        <v>96.058999999999997</v>
      </c>
      <c r="K412" s="66">
        <v>0</v>
      </c>
      <c r="L412" s="66">
        <v>0</v>
      </c>
      <c r="M412" s="66">
        <v>20</v>
      </c>
      <c r="N412" s="66">
        <v>10</v>
      </c>
      <c r="O412" s="66">
        <v>16.215</v>
      </c>
      <c r="P412" s="94">
        <v>43490.734849537039</v>
      </c>
      <c r="Q412" s="95">
        <f t="shared" si="63"/>
        <v>16.973710306529451</v>
      </c>
    </row>
    <row r="413" spans="1:17" ht="40.5" x14ac:dyDescent="0.25">
      <c r="A413" s="49">
        <f t="shared" si="61"/>
        <v>393</v>
      </c>
      <c r="B413" s="44">
        <f t="shared" si="62"/>
        <v>16</v>
      </c>
      <c r="C413" s="45">
        <v>1091</v>
      </c>
      <c r="D413" s="81" t="s">
        <v>1430</v>
      </c>
      <c r="E413" s="37" t="s">
        <v>49</v>
      </c>
      <c r="F413" s="37" t="s">
        <v>1365</v>
      </c>
      <c r="G413" s="36" t="s">
        <v>457</v>
      </c>
      <c r="H413" s="66">
        <v>55.612000000000002</v>
      </c>
      <c r="I413" s="66">
        <v>25</v>
      </c>
      <c r="J413" s="66">
        <v>19.611999999999998</v>
      </c>
      <c r="K413" s="66">
        <v>0</v>
      </c>
      <c r="L413" s="66">
        <v>0</v>
      </c>
      <c r="M413" s="66">
        <v>0</v>
      </c>
      <c r="N413" s="66">
        <v>11</v>
      </c>
      <c r="O413" s="66">
        <v>0</v>
      </c>
      <c r="P413" s="94">
        <v>43490.940254629626</v>
      </c>
      <c r="Q413" s="95">
        <f t="shared" si="63"/>
        <v>19.779903617924187</v>
      </c>
    </row>
    <row r="414" spans="1:17" ht="60.75" x14ac:dyDescent="0.25">
      <c r="A414" s="49">
        <f t="shared" si="61"/>
        <v>394</v>
      </c>
      <c r="B414" s="44">
        <f t="shared" si="62"/>
        <v>17</v>
      </c>
      <c r="C414" s="45">
        <v>1162</v>
      </c>
      <c r="D414" s="81" t="s">
        <v>1441</v>
      </c>
      <c r="E414" s="37" t="s">
        <v>49</v>
      </c>
      <c r="F414" s="37" t="s">
        <v>1366</v>
      </c>
      <c r="G414" s="36" t="s">
        <v>125</v>
      </c>
      <c r="H414" s="66">
        <v>299.99700000000001</v>
      </c>
      <c r="I414" s="66">
        <v>149.99799999999999</v>
      </c>
      <c r="J414" s="66">
        <v>64.936000000000007</v>
      </c>
      <c r="K414" s="66">
        <v>0</v>
      </c>
      <c r="L414" s="66">
        <v>0</v>
      </c>
      <c r="M414" s="66">
        <v>63.5</v>
      </c>
      <c r="N414" s="66">
        <v>0</v>
      </c>
      <c r="O414" s="66">
        <v>21.562999999999999</v>
      </c>
      <c r="P414" s="94">
        <v>43492.714999999997</v>
      </c>
      <c r="Q414" s="95">
        <f t="shared" si="63"/>
        <v>28.354616879502132</v>
      </c>
    </row>
    <row r="415" spans="1:17" ht="81" x14ac:dyDescent="0.25">
      <c r="A415" s="49">
        <f t="shared" si="61"/>
        <v>395</v>
      </c>
      <c r="B415" s="44">
        <f t="shared" si="62"/>
        <v>18</v>
      </c>
      <c r="C415" s="45">
        <v>1208</v>
      </c>
      <c r="D415" s="81" t="s">
        <v>1451</v>
      </c>
      <c r="E415" s="37" t="s">
        <v>49</v>
      </c>
      <c r="F415" s="37" t="s">
        <v>1367</v>
      </c>
      <c r="G415" s="36" t="s">
        <v>113</v>
      </c>
      <c r="H415" s="66">
        <v>125.30200000000001</v>
      </c>
      <c r="I415" s="66">
        <v>50</v>
      </c>
      <c r="J415" s="66">
        <v>20</v>
      </c>
      <c r="K415" s="66">
        <v>10</v>
      </c>
      <c r="L415" s="66">
        <v>0</v>
      </c>
      <c r="M415" s="66">
        <v>15</v>
      </c>
      <c r="N415" s="66">
        <v>24.588999999999999</v>
      </c>
      <c r="O415" s="66">
        <v>5.7130000000000001</v>
      </c>
      <c r="P415" s="94">
        <v>43493.494409722225</v>
      </c>
      <c r="Q415" s="95">
        <f t="shared" si="63"/>
        <v>36.154251328789641</v>
      </c>
    </row>
    <row r="416" spans="1:17" ht="60.75" x14ac:dyDescent="0.25">
      <c r="A416" s="49">
        <f t="shared" si="61"/>
        <v>396</v>
      </c>
      <c r="B416" s="44">
        <f t="shared" si="62"/>
        <v>19</v>
      </c>
      <c r="C416" s="45">
        <v>1226</v>
      </c>
      <c r="D416" s="81" t="s">
        <v>1452</v>
      </c>
      <c r="E416" s="37" t="s">
        <v>49</v>
      </c>
      <c r="F416" s="37" t="s">
        <v>52</v>
      </c>
      <c r="G416" s="36" t="s">
        <v>111</v>
      </c>
      <c r="H416" s="66">
        <v>298.89299999999997</v>
      </c>
      <c r="I416" s="66">
        <v>135</v>
      </c>
      <c r="J416" s="66">
        <v>70</v>
      </c>
      <c r="K416" s="66">
        <v>30</v>
      </c>
      <c r="L416" s="66">
        <v>0</v>
      </c>
      <c r="M416" s="66">
        <v>10</v>
      </c>
      <c r="N416" s="66">
        <v>43.194000000000003</v>
      </c>
      <c r="O416" s="66">
        <v>10.699</v>
      </c>
      <c r="P416" s="94">
        <v>43493.528124999997</v>
      </c>
      <c r="Q416" s="95">
        <f t="shared" si="63"/>
        <v>21.376546121856318</v>
      </c>
    </row>
    <row r="417" spans="1:17" ht="93.75" x14ac:dyDescent="0.25">
      <c r="A417" s="49">
        <f t="shared" si="61"/>
        <v>397</v>
      </c>
      <c r="B417" s="44">
        <f t="shared" si="62"/>
        <v>20</v>
      </c>
      <c r="C417" s="45">
        <v>1255</v>
      </c>
      <c r="D417" s="81" t="s">
        <v>1368</v>
      </c>
      <c r="E417" s="37" t="s">
        <v>49</v>
      </c>
      <c r="F417" s="37" t="s">
        <v>919</v>
      </c>
      <c r="G417" s="36" t="s">
        <v>111</v>
      </c>
      <c r="H417" s="66">
        <v>299.238</v>
      </c>
      <c r="I417" s="66">
        <v>149.619</v>
      </c>
      <c r="J417" s="66">
        <v>82.566999999999993</v>
      </c>
      <c r="K417" s="66">
        <v>0</v>
      </c>
      <c r="L417" s="66">
        <v>0</v>
      </c>
      <c r="M417" s="66">
        <v>45</v>
      </c>
      <c r="N417" s="66">
        <v>0</v>
      </c>
      <c r="O417" s="66">
        <v>22.052</v>
      </c>
      <c r="P417" s="94">
        <v>43493.615370370368</v>
      </c>
      <c r="Q417" s="95">
        <f t="shared" si="63"/>
        <v>22.407581924755544</v>
      </c>
    </row>
    <row r="418" spans="1:17" ht="93.75" x14ac:dyDescent="0.25">
      <c r="A418" s="49">
        <f t="shared" si="61"/>
        <v>398</v>
      </c>
      <c r="B418" s="44">
        <f t="shared" si="62"/>
        <v>21</v>
      </c>
      <c r="C418" s="45">
        <v>1323</v>
      </c>
      <c r="D418" s="81" t="s">
        <v>1442</v>
      </c>
      <c r="E418" s="37" t="s">
        <v>49</v>
      </c>
      <c r="F418" s="37" t="s">
        <v>1369</v>
      </c>
      <c r="G418" s="36" t="s">
        <v>124</v>
      </c>
      <c r="H418" s="66">
        <v>47.5</v>
      </c>
      <c r="I418" s="66">
        <v>23.75</v>
      </c>
      <c r="J418" s="66">
        <v>17.05</v>
      </c>
      <c r="K418" s="66">
        <v>0</v>
      </c>
      <c r="L418" s="66">
        <v>0</v>
      </c>
      <c r="M418" s="66">
        <v>3</v>
      </c>
      <c r="N418" s="66">
        <v>3.7</v>
      </c>
      <c r="O418" s="66">
        <v>0</v>
      </c>
      <c r="P418" s="94">
        <v>43493.719722222224</v>
      </c>
      <c r="Q418" s="95">
        <f t="shared" si="63"/>
        <v>14.105263157894736</v>
      </c>
    </row>
    <row r="419" spans="1:17" ht="56.25" x14ac:dyDescent="0.25">
      <c r="A419" s="49">
        <f t="shared" si="61"/>
        <v>399</v>
      </c>
      <c r="B419" s="44">
        <f t="shared" si="62"/>
        <v>22</v>
      </c>
      <c r="C419" s="45">
        <v>1368</v>
      </c>
      <c r="D419" s="81" t="s">
        <v>1370</v>
      </c>
      <c r="E419" s="37" t="s">
        <v>49</v>
      </c>
      <c r="F419" s="37" t="s">
        <v>1453</v>
      </c>
      <c r="G419" s="36" t="s">
        <v>1371</v>
      </c>
      <c r="H419" s="66">
        <v>298.846</v>
      </c>
      <c r="I419" s="66">
        <v>149</v>
      </c>
      <c r="J419" s="66">
        <v>97.031999999999996</v>
      </c>
      <c r="K419" s="66">
        <v>0</v>
      </c>
      <c r="L419" s="66">
        <v>0</v>
      </c>
      <c r="M419" s="66">
        <v>20</v>
      </c>
      <c r="N419" s="66">
        <v>7</v>
      </c>
      <c r="O419" s="66">
        <v>25.814</v>
      </c>
      <c r="P419" s="94">
        <v>43493.762071759258</v>
      </c>
      <c r="Q419" s="95">
        <f t="shared" si="63"/>
        <v>17.672647450526355</v>
      </c>
    </row>
    <row r="420" spans="1:17" ht="75" x14ac:dyDescent="0.25">
      <c r="A420" s="49">
        <f t="shared" si="61"/>
        <v>400</v>
      </c>
      <c r="B420" s="44">
        <f t="shared" si="62"/>
        <v>23</v>
      </c>
      <c r="C420" s="45">
        <v>1806</v>
      </c>
      <c r="D420" s="81" t="s">
        <v>1372</v>
      </c>
      <c r="E420" s="37" t="s">
        <v>49</v>
      </c>
      <c r="F420" s="37" t="s">
        <v>1454</v>
      </c>
      <c r="G420" s="36" t="s">
        <v>111</v>
      </c>
      <c r="H420" s="66">
        <v>400</v>
      </c>
      <c r="I420" s="66">
        <v>200</v>
      </c>
      <c r="J420" s="66">
        <v>114</v>
      </c>
      <c r="K420" s="66">
        <v>0</v>
      </c>
      <c r="L420" s="66">
        <v>0</v>
      </c>
      <c r="M420" s="66">
        <v>43</v>
      </c>
      <c r="N420" s="66">
        <v>0</v>
      </c>
      <c r="O420" s="66">
        <v>43</v>
      </c>
      <c r="P420" s="94">
        <v>43494.98027777778</v>
      </c>
      <c r="Q420" s="95">
        <f t="shared" si="63"/>
        <v>21.5</v>
      </c>
    </row>
    <row r="421" spans="1:17" ht="60.75" x14ac:dyDescent="0.25">
      <c r="A421" s="49">
        <f t="shared" si="61"/>
        <v>401</v>
      </c>
      <c r="B421" s="44">
        <f t="shared" si="62"/>
        <v>24</v>
      </c>
      <c r="C421" s="45">
        <v>1635</v>
      </c>
      <c r="D421" s="81" t="s">
        <v>1374</v>
      </c>
      <c r="E421" s="37" t="s">
        <v>49</v>
      </c>
      <c r="F421" s="37" t="s">
        <v>114</v>
      </c>
      <c r="G421" s="36" t="s">
        <v>115</v>
      </c>
      <c r="H421" s="66">
        <v>196.50299999999999</v>
      </c>
      <c r="I421" s="66">
        <v>98</v>
      </c>
      <c r="J421" s="66">
        <v>53.506999999999998</v>
      </c>
      <c r="K421" s="66">
        <v>0</v>
      </c>
      <c r="L421" s="66">
        <v>0</v>
      </c>
      <c r="M421" s="66">
        <v>0</v>
      </c>
      <c r="N421" s="66">
        <v>30</v>
      </c>
      <c r="O421" s="66">
        <v>14.996</v>
      </c>
      <c r="P421" s="94">
        <v>43494.672314814816</v>
      </c>
      <c r="Q421" s="95">
        <f t="shared" si="63"/>
        <v>22.898378141809545</v>
      </c>
    </row>
    <row r="422" spans="1:17" ht="40.5" x14ac:dyDescent="0.25">
      <c r="A422" s="49">
        <f t="shared" si="61"/>
        <v>402</v>
      </c>
      <c r="B422" s="44">
        <f t="shared" si="62"/>
        <v>25</v>
      </c>
      <c r="C422" s="45">
        <v>1837</v>
      </c>
      <c r="D422" s="81" t="s">
        <v>1375</v>
      </c>
      <c r="E422" s="37" t="s">
        <v>49</v>
      </c>
      <c r="F422" s="37" t="s">
        <v>126</v>
      </c>
      <c r="G422" s="36" t="s">
        <v>127</v>
      </c>
      <c r="H422" s="66">
        <v>140.4</v>
      </c>
      <c r="I422" s="66">
        <v>69</v>
      </c>
      <c r="J422" s="66">
        <v>42</v>
      </c>
      <c r="K422" s="66">
        <v>0</v>
      </c>
      <c r="L422" s="66">
        <v>0</v>
      </c>
      <c r="M422" s="66">
        <v>10</v>
      </c>
      <c r="N422" s="66">
        <v>18.350000000000001</v>
      </c>
      <c r="O422" s="66">
        <v>1.05</v>
      </c>
      <c r="P422" s="94">
        <v>43495.413587962961</v>
      </c>
      <c r="Q422" s="95">
        <f t="shared" si="63"/>
        <v>20.94017094017094</v>
      </c>
    </row>
    <row r="423" spans="1:17" ht="40.5" x14ac:dyDescent="0.25">
      <c r="A423" s="49">
        <f t="shared" si="61"/>
        <v>403</v>
      </c>
      <c r="B423" s="44">
        <f t="shared" si="62"/>
        <v>26</v>
      </c>
      <c r="C423" s="45">
        <v>1841</v>
      </c>
      <c r="D423" s="81" t="s">
        <v>1376</v>
      </c>
      <c r="E423" s="37" t="s">
        <v>49</v>
      </c>
      <c r="F423" s="37" t="s">
        <v>126</v>
      </c>
      <c r="G423" s="36" t="s">
        <v>1377</v>
      </c>
      <c r="H423" s="66">
        <v>50</v>
      </c>
      <c r="I423" s="66">
        <v>24.5</v>
      </c>
      <c r="J423" s="66">
        <v>15</v>
      </c>
      <c r="K423" s="66">
        <v>0</v>
      </c>
      <c r="L423" s="66">
        <v>0</v>
      </c>
      <c r="M423" s="66">
        <v>10.5</v>
      </c>
      <c r="N423" s="66">
        <v>0</v>
      </c>
      <c r="O423" s="66">
        <v>0</v>
      </c>
      <c r="P423" s="94">
        <v>43495.417939814812</v>
      </c>
      <c r="Q423" s="95">
        <f t="shared" si="63"/>
        <v>21</v>
      </c>
    </row>
    <row r="424" spans="1:17" ht="75" x14ac:dyDescent="0.25">
      <c r="A424" s="49">
        <f t="shared" si="61"/>
        <v>404</v>
      </c>
      <c r="B424" s="44">
        <f t="shared" si="62"/>
        <v>27</v>
      </c>
      <c r="C424" s="45">
        <v>1869</v>
      </c>
      <c r="D424" s="81" t="s">
        <v>1378</v>
      </c>
      <c r="E424" s="37" t="s">
        <v>49</v>
      </c>
      <c r="F424" s="37" t="s">
        <v>1373</v>
      </c>
      <c r="G424" s="36" t="s">
        <v>111</v>
      </c>
      <c r="H424" s="66">
        <v>299.173</v>
      </c>
      <c r="I424" s="66">
        <v>140</v>
      </c>
      <c r="J424" s="66">
        <v>99.173000000000002</v>
      </c>
      <c r="K424" s="66">
        <v>0</v>
      </c>
      <c r="L424" s="66">
        <v>0</v>
      </c>
      <c r="M424" s="66">
        <v>30</v>
      </c>
      <c r="N424" s="66">
        <v>0</v>
      </c>
      <c r="O424" s="66">
        <v>30</v>
      </c>
      <c r="P424" s="94">
        <v>43495.448136574072</v>
      </c>
      <c r="Q424" s="95">
        <f t="shared" si="63"/>
        <v>20.055285737683548</v>
      </c>
    </row>
    <row r="425" spans="1:17" ht="56.25" x14ac:dyDescent="0.25">
      <c r="A425" s="49">
        <f t="shared" si="61"/>
        <v>405</v>
      </c>
      <c r="B425" s="44">
        <f t="shared" si="62"/>
        <v>28</v>
      </c>
      <c r="C425" s="45">
        <v>2101</v>
      </c>
      <c r="D425" s="81" t="s">
        <v>1465</v>
      </c>
      <c r="E425" s="37" t="s">
        <v>49</v>
      </c>
      <c r="F425" s="37" t="s">
        <v>1443</v>
      </c>
      <c r="G425" s="36" t="s">
        <v>122</v>
      </c>
      <c r="H425" s="66">
        <v>219.697</v>
      </c>
      <c r="I425" s="66">
        <v>100</v>
      </c>
      <c r="J425" s="66">
        <v>74.701999999999998</v>
      </c>
      <c r="K425" s="66">
        <v>0</v>
      </c>
      <c r="L425" s="66">
        <v>0</v>
      </c>
      <c r="M425" s="66">
        <v>10</v>
      </c>
      <c r="N425" s="66">
        <v>19</v>
      </c>
      <c r="O425" s="66">
        <v>15.994999999999999</v>
      </c>
      <c r="P425" s="94">
        <v>43495.685370370367</v>
      </c>
      <c r="Q425" s="95">
        <f t="shared" si="63"/>
        <v>20.480479933726905</v>
      </c>
    </row>
    <row r="426" spans="1:17" ht="81" x14ac:dyDescent="0.25">
      <c r="A426" s="49">
        <f t="shared" si="61"/>
        <v>406</v>
      </c>
      <c r="B426" s="44">
        <f t="shared" si="62"/>
        <v>29</v>
      </c>
      <c r="C426" s="45">
        <v>2115</v>
      </c>
      <c r="D426" s="81" t="s">
        <v>1379</v>
      </c>
      <c r="E426" s="37" t="s">
        <v>49</v>
      </c>
      <c r="F426" s="37" t="s">
        <v>1455</v>
      </c>
      <c r="G426" s="36" t="s">
        <v>130</v>
      </c>
      <c r="H426" s="66">
        <v>251.94300000000001</v>
      </c>
      <c r="I426" s="66">
        <v>125</v>
      </c>
      <c r="J426" s="66">
        <v>73.980999999999995</v>
      </c>
      <c r="K426" s="66">
        <v>0</v>
      </c>
      <c r="L426" s="66">
        <v>0</v>
      </c>
      <c r="M426" s="66">
        <v>15</v>
      </c>
      <c r="N426" s="66">
        <v>19.5</v>
      </c>
      <c r="O426" s="66">
        <v>18.462</v>
      </c>
      <c r="P426" s="94">
        <v>43495.70412037037</v>
      </c>
      <c r="Q426" s="95">
        <f t="shared" si="63"/>
        <v>21.021421512008672</v>
      </c>
    </row>
    <row r="427" spans="1:17" ht="40.5" x14ac:dyDescent="0.25">
      <c r="A427" s="49">
        <f t="shared" si="61"/>
        <v>407</v>
      </c>
      <c r="B427" s="44">
        <f t="shared" si="62"/>
        <v>30</v>
      </c>
      <c r="C427" s="45">
        <v>2369</v>
      </c>
      <c r="D427" s="81" t="s">
        <v>1380</v>
      </c>
      <c r="E427" s="37" t="s">
        <v>49</v>
      </c>
      <c r="F427" s="37" t="s">
        <v>120</v>
      </c>
      <c r="G427" s="36" t="s">
        <v>121</v>
      </c>
      <c r="H427" s="66">
        <v>21.434999999999999</v>
      </c>
      <c r="I427" s="66">
        <v>10</v>
      </c>
      <c r="J427" s="66">
        <v>6.9349999999999996</v>
      </c>
      <c r="K427" s="66">
        <v>0</v>
      </c>
      <c r="L427" s="66">
        <v>0</v>
      </c>
      <c r="M427" s="66">
        <v>0</v>
      </c>
      <c r="N427" s="66">
        <v>4.5</v>
      </c>
      <c r="O427" s="66">
        <v>0</v>
      </c>
      <c r="P427" s="94">
        <v>43496.438414351855</v>
      </c>
      <c r="Q427" s="95">
        <f t="shared" si="63"/>
        <v>20.993701889433172</v>
      </c>
    </row>
    <row r="428" spans="1:17" ht="60.75" x14ac:dyDescent="0.25">
      <c r="A428" s="49">
        <f t="shared" si="61"/>
        <v>408</v>
      </c>
      <c r="B428" s="44">
        <f t="shared" si="62"/>
        <v>31</v>
      </c>
      <c r="C428" s="45">
        <v>2398</v>
      </c>
      <c r="D428" s="81" t="s">
        <v>1431</v>
      </c>
      <c r="E428" s="37" t="s">
        <v>49</v>
      </c>
      <c r="F428" s="37" t="s">
        <v>52</v>
      </c>
      <c r="G428" s="36" t="s">
        <v>118</v>
      </c>
      <c r="H428" s="66">
        <v>299.767</v>
      </c>
      <c r="I428" s="66">
        <v>145</v>
      </c>
      <c r="J428" s="66">
        <v>73</v>
      </c>
      <c r="K428" s="66">
        <v>20</v>
      </c>
      <c r="L428" s="66">
        <v>0</v>
      </c>
      <c r="M428" s="66">
        <v>0</v>
      </c>
      <c r="N428" s="66">
        <v>41.527999999999999</v>
      </c>
      <c r="O428" s="66">
        <v>20.239000000000001</v>
      </c>
      <c r="P428" s="94">
        <v>43496.477546296293</v>
      </c>
      <c r="Q428" s="95">
        <f t="shared" si="63"/>
        <v>20.605003219166885</v>
      </c>
    </row>
    <row r="429" spans="1:17" ht="60.75" x14ac:dyDescent="0.25">
      <c r="A429" s="49">
        <f t="shared" si="61"/>
        <v>409</v>
      </c>
      <c r="B429" s="44">
        <f t="shared" si="62"/>
        <v>32</v>
      </c>
      <c r="C429" s="45">
        <v>2459</v>
      </c>
      <c r="D429" s="81" t="s">
        <v>1381</v>
      </c>
      <c r="E429" s="37" t="s">
        <v>49</v>
      </c>
      <c r="F429" s="37" t="s">
        <v>128</v>
      </c>
      <c r="G429" s="36" t="s">
        <v>129</v>
      </c>
      <c r="H429" s="66">
        <v>94.578999999999994</v>
      </c>
      <c r="I429" s="66">
        <v>47.289000000000001</v>
      </c>
      <c r="J429" s="66">
        <v>28.866</v>
      </c>
      <c r="K429" s="66">
        <v>0</v>
      </c>
      <c r="L429" s="66">
        <v>0</v>
      </c>
      <c r="M429" s="66">
        <v>7</v>
      </c>
      <c r="N429" s="66">
        <v>8</v>
      </c>
      <c r="O429" s="66">
        <v>3.4239999999999999</v>
      </c>
      <c r="P429" s="94">
        <v>43496.527685185189</v>
      </c>
      <c r="Q429" s="95">
        <f t="shared" si="63"/>
        <v>19.480011419025367</v>
      </c>
    </row>
    <row r="430" spans="1:17" ht="40.5" x14ac:dyDescent="0.25">
      <c r="A430" s="49">
        <f t="shared" si="61"/>
        <v>410</v>
      </c>
      <c r="B430" s="44">
        <f t="shared" si="62"/>
        <v>33</v>
      </c>
      <c r="C430" s="45">
        <v>2517</v>
      </c>
      <c r="D430" s="81" t="s">
        <v>1382</v>
      </c>
      <c r="E430" s="37" t="s">
        <v>49</v>
      </c>
      <c r="F430" s="37" t="s">
        <v>62</v>
      </c>
      <c r="G430" s="36" t="s">
        <v>123</v>
      </c>
      <c r="H430" s="66">
        <v>175</v>
      </c>
      <c r="I430" s="66">
        <v>87</v>
      </c>
      <c r="J430" s="66">
        <v>50.110999999999997</v>
      </c>
      <c r="K430" s="66">
        <v>0</v>
      </c>
      <c r="L430" s="66">
        <v>0</v>
      </c>
      <c r="M430" s="66">
        <v>11.933999999999999</v>
      </c>
      <c r="N430" s="66">
        <v>25.954999999999998</v>
      </c>
      <c r="O430" s="66">
        <v>0</v>
      </c>
      <c r="P430" s="94">
        <v>43496.59474537037</v>
      </c>
      <c r="Q430" s="95">
        <f t="shared" si="63"/>
        <v>21.650857142857141</v>
      </c>
    </row>
    <row r="431" spans="1:17" ht="40.5" x14ac:dyDescent="0.25">
      <c r="A431" s="49">
        <f t="shared" si="61"/>
        <v>411</v>
      </c>
      <c r="B431" s="44">
        <f t="shared" si="62"/>
        <v>34</v>
      </c>
      <c r="C431" s="45">
        <v>2524</v>
      </c>
      <c r="D431" s="81" t="s">
        <v>1383</v>
      </c>
      <c r="E431" s="37" t="s">
        <v>49</v>
      </c>
      <c r="F431" s="37" t="s">
        <v>62</v>
      </c>
      <c r="G431" s="36" t="s">
        <v>123</v>
      </c>
      <c r="H431" s="66">
        <v>287.18599999999998</v>
      </c>
      <c r="I431" s="66">
        <v>143.59299999999999</v>
      </c>
      <c r="J431" s="66">
        <v>82.831000000000003</v>
      </c>
      <c r="K431" s="66">
        <v>0</v>
      </c>
      <c r="L431" s="66">
        <v>0</v>
      </c>
      <c r="M431" s="66">
        <v>32</v>
      </c>
      <c r="N431" s="66">
        <v>13.336</v>
      </c>
      <c r="O431" s="66">
        <v>15.426</v>
      </c>
      <c r="P431" s="94">
        <v>43496.601574074077</v>
      </c>
      <c r="Q431" s="95">
        <f t="shared" si="63"/>
        <v>21.157716601784209</v>
      </c>
    </row>
    <row r="432" spans="1:17" ht="75" x14ac:dyDescent="0.25">
      <c r="A432" s="49">
        <f t="shared" si="61"/>
        <v>412</v>
      </c>
      <c r="B432" s="44">
        <f t="shared" si="62"/>
        <v>35</v>
      </c>
      <c r="C432" s="45">
        <v>1639</v>
      </c>
      <c r="D432" s="81" t="s">
        <v>1384</v>
      </c>
      <c r="E432" s="37" t="s">
        <v>58</v>
      </c>
      <c r="F432" s="37" t="s">
        <v>4138</v>
      </c>
      <c r="G432" s="36" t="s">
        <v>124</v>
      </c>
      <c r="H432" s="66">
        <v>92.162000000000006</v>
      </c>
      <c r="I432" s="66">
        <v>46</v>
      </c>
      <c r="J432" s="66">
        <v>22.434999999999999</v>
      </c>
      <c r="K432" s="66">
        <v>0</v>
      </c>
      <c r="L432" s="66">
        <v>0</v>
      </c>
      <c r="M432" s="66">
        <v>12</v>
      </c>
      <c r="N432" s="66">
        <v>0</v>
      </c>
      <c r="O432" s="66">
        <v>11.727</v>
      </c>
      <c r="P432" s="94">
        <v>43494.676550925928</v>
      </c>
      <c r="Q432" s="95">
        <f t="shared" si="63"/>
        <v>25.744884008593559</v>
      </c>
    </row>
    <row r="433" spans="1:17" ht="75" x14ac:dyDescent="0.25">
      <c r="A433" s="49">
        <f t="shared" si="61"/>
        <v>413</v>
      </c>
      <c r="B433" s="44">
        <f t="shared" si="62"/>
        <v>36</v>
      </c>
      <c r="C433" s="45">
        <v>2083</v>
      </c>
      <c r="D433" s="81" t="s">
        <v>1385</v>
      </c>
      <c r="E433" s="37" t="s">
        <v>58</v>
      </c>
      <c r="F433" s="37" t="s">
        <v>4138</v>
      </c>
      <c r="G433" s="36" t="s">
        <v>133</v>
      </c>
      <c r="H433" s="66">
        <v>78.143000000000001</v>
      </c>
      <c r="I433" s="66">
        <v>30</v>
      </c>
      <c r="J433" s="66">
        <v>26.172000000000001</v>
      </c>
      <c r="K433" s="66">
        <v>0</v>
      </c>
      <c r="L433" s="66">
        <v>0</v>
      </c>
      <c r="M433" s="66">
        <v>11</v>
      </c>
      <c r="N433" s="66">
        <v>0</v>
      </c>
      <c r="O433" s="66">
        <v>10.971</v>
      </c>
      <c r="P433" s="94">
        <v>43495.666875000003</v>
      </c>
      <c r="Q433" s="95">
        <f t="shared" si="63"/>
        <v>28.116401980983579</v>
      </c>
    </row>
    <row r="434" spans="1:17" ht="75" x14ac:dyDescent="0.25">
      <c r="A434" s="49">
        <f t="shared" si="61"/>
        <v>414</v>
      </c>
      <c r="B434" s="44">
        <f t="shared" si="62"/>
        <v>37</v>
      </c>
      <c r="C434" s="45">
        <v>2578</v>
      </c>
      <c r="D434" s="81" t="s">
        <v>1386</v>
      </c>
      <c r="E434" s="37" t="s">
        <v>58</v>
      </c>
      <c r="F434" s="37" t="s">
        <v>4138</v>
      </c>
      <c r="G434" s="36" t="s">
        <v>111</v>
      </c>
      <c r="H434" s="66">
        <v>218.13300000000001</v>
      </c>
      <c r="I434" s="66">
        <v>109</v>
      </c>
      <c r="J434" s="66">
        <v>87.040999999999997</v>
      </c>
      <c r="K434" s="66">
        <v>0</v>
      </c>
      <c r="L434" s="66">
        <v>0</v>
      </c>
      <c r="M434" s="66">
        <v>12</v>
      </c>
      <c r="N434" s="66">
        <v>0</v>
      </c>
      <c r="O434" s="66">
        <v>10.092000000000001</v>
      </c>
      <c r="P434" s="94">
        <v>43496.657222222224</v>
      </c>
      <c r="Q434" s="95">
        <f t="shared" si="63"/>
        <v>10.127766087662113</v>
      </c>
    </row>
    <row r="435" spans="1:17" ht="40.5" x14ac:dyDescent="0.25">
      <c r="A435" s="49">
        <f t="shared" si="61"/>
        <v>415</v>
      </c>
      <c r="B435" s="44">
        <f t="shared" si="62"/>
        <v>38</v>
      </c>
      <c r="C435" s="45">
        <v>1282</v>
      </c>
      <c r="D435" s="81" t="s">
        <v>1387</v>
      </c>
      <c r="E435" s="37" t="s">
        <v>58</v>
      </c>
      <c r="F435" s="37" t="s">
        <v>1388</v>
      </c>
      <c r="G435" s="36" t="s">
        <v>111</v>
      </c>
      <c r="H435" s="66">
        <v>497.19200000000001</v>
      </c>
      <c r="I435" s="66">
        <v>200</v>
      </c>
      <c r="J435" s="66">
        <v>241.02099999999999</v>
      </c>
      <c r="K435" s="66">
        <v>0</v>
      </c>
      <c r="L435" s="66">
        <v>0</v>
      </c>
      <c r="M435" s="66">
        <v>30</v>
      </c>
      <c r="N435" s="66">
        <v>0</v>
      </c>
      <c r="O435" s="66">
        <v>26.170999999999999</v>
      </c>
      <c r="P435" s="94">
        <v>43493.650543981479</v>
      </c>
      <c r="Q435" s="95">
        <f t="shared" si="63"/>
        <v>11.297647588859032</v>
      </c>
    </row>
    <row r="436" spans="1:17" ht="81" x14ac:dyDescent="0.25">
      <c r="A436" s="49">
        <f t="shared" si="61"/>
        <v>416</v>
      </c>
      <c r="B436" s="44">
        <f t="shared" si="62"/>
        <v>39</v>
      </c>
      <c r="C436" s="45">
        <v>1473</v>
      </c>
      <c r="D436" s="81" t="s">
        <v>1432</v>
      </c>
      <c r="E436" s="37" t="s">
        <v>58</v>
      </c>
      <c r="F436" s="37" t="s">
        <v>1433</v>
      </c>
      <c r="G436" s="36" t="s">
        <v>111</v>
      </c>
      <c r="H436" s="66">
        <v>200</v>
      </c>
      <c r="I436" s="66">
        <v>100</v>
      </c>
      <c r="J436" s="66">
        <v>79.909000000000006</v>
      </c>
      <c r="K436" s="66">
        <v>0</v>
      </c>
      <c r="L436" s="66">
        <v>0</v>
      </c>
      <c r="M436" s="66">
        <v>20.091000000000001</v>
      </c>
      <c r="N436" s="66">
        <v>0</v>
      </c>
      <c r="O436" s="66">
        <v>0</v>
      </c>
      <c r="P436" s="94">
        <v>43494.463020833333</v>
      </c>
      <c r="Q436" s="95">
        <f t="shared" si="63"/>
        <v>10.045500000000001</v>
      </c>
    </row>
    <row r="437" spans="1:17" ht="60.75" x14ac:dyDescent="0.25">
      <c r="A437" s="49">
        <f t="shared" si="61"/>
        <v>417</v>
      </c>
      <c r="B437" s="44">
        <f t="shared" si="62"/>
        <v>40</v>
      </c>
      <c r="C437" s="45">
        <v>1495</v>
      </c>
      <c r="D437" s="81" t="s">
        <v>1389</v>
      </c>
      <c r="E437" s="37" t="s">
        <v>58</v>
      </c>
      <c r="F437" s="37" t="s">
        <v>831</v>
      </c>
      <c r="G437" s="36" t="s">
        <v>132</v>
      </c>
      <c r="H437" s="66">
        <v>50.064</v>
      </c>
      <c r="I437" s="66">
        <v>25</v>
      </c>
      <c r="J437" s="66">
        <v>10.29</v>
      </c>
      <c r="K437" s="66">
        <v>0</v>
      </c>
      <c r="L437" s="66">
        <v>0</v>
      </c>
      <c r="M437" s="66">
        <v>7.5</v>
      </c>
      <c r="N437" s="66">
        <v>0</v>
      </c>
      <c r="O437" s="66">
        <v>7.274</v>
      </c>
      <c r="P437" s="94">
        <v>43494.489328703705</v>
      </c>
      <c r="Q437" s="95">
        <f t="shared" si="63"/>
        <v>29.510226909555769</v>
      </c>
    </row>
    <row r="438" spans="1:17" ht="20.25" x14ac:dyDescent="0.25">
      <c r="A438" s="49">
        <f t="shared" si="61"/>
        <v>418</v>
      </c>
      <c r="B438" s="44">
        <f t="shared" si="62"/>
        <v>41</v>
      </c>
      <c r="C438" s="45">
        <v>1657</v>
      </c>
      <c r="D438" s="81" t="s">
        <v>1434</v>
      </c>
      <c r="E438" s="37" t="s">
        <v>58</v>
      </c>
      <c r="F438" s="37" t="s">
        <v>831</v>
      </c>
      <c r="G438" s="36" t="s">
        <v>111</v>
      </c>
      <c r="H438" s="66">
        <v>488.77300000000002</v>
      </c>
      <c r="I438" s="66">
        <v>200</v>
      </c>
      <c r="J438" s="66">
        <v>230.69</v>
      </c>
      <c r="K438" s="66">
        <v>0</v>
      </c>
      <c r="L438" s="66">
        <v>0</v>
      </c>
      <c r="M438" s="66">
        <v>30</v>
      </c>
      <c r="N438" s="66">
        <v>0</v>
      </c>
      <c r="O438" s="66">
        <v>28.082999999999998</v>
      </c>
      <c r="P438" s="94">
        <v>43494.688587962963</v>
      </c>
      <c r="Q438" s="95">
        <f t="shared" si="63"/>
        <v>11.883430549559815</v>
      </c>
    </row>
    <row r="439" spans="1:17" ht="40.5" x14ac:dyDescent="0.25">
      <c r="A439" s="49">
        <f t="shared" si="61"/>
        <v>419</v>
      </c>
      <c r="B439" s="44">
        <f t="shared" si="62"/>
        <v>42</v>
      </c>
      <c r="C439" s="45">
        <v>1891</v>
      </c>
      <c r="D439" s="81" t="s">
        <v>1390</v>
      </c>
      <c r="E439" s="37" t="s">
        <v>58</v>
      </c>
      <c r="F439" s="37" t="s">
        <v>831</v>
      </c>
      <c r="G439" s="36" t="s">
        <v>111</v>
      </c>
      <c r="H439" s="66">
        <v>240.02500000000001</v>
      </c>
      <c r="I439" s="66">
        <v>120</v>
      </c>
      <c r="J439" s="66">
        <v>90.644000000000005</v>
      </c>
      <c r="K439" s="66">
        <v>0</v>
      </c>
      <c r="L439" s="66">
        <v>0</v>
      </c>
      <c r="M439" s="66">
        <v>15</v>
      </c>
      <c r="N439" s="66">
        <v>0</v>
      </c>
      <c r="O439" s="66">
        <v>14.381</v>
      </c>
      <c r="P439" s="94">
        <v>43495.490960648145</v>
      </c>
      <c r="Q439" s="95">
        <f t="shared" si="63"/>
        <v>12.240808249140715</v>
      </c>
    </row>
    <row r="440" spans="1:17" ht="40.5" x14ac:dyDescent="0.25">
      <c r="A440" s="49">
        <f t="shared" si="61"/>
        <v>420</v>
      </c>
      <c r="B440" s="44">
        <f t="shared" si="62"/>
        <v>43</v>
      </c>
      <c r="C440" s="45">
        <v>2017</v>
      </c>
      <c r="D440" s="81" t="s">
        <v>1435</v>
      </c>
      <c r="E440" s="37" t="s">
        <v>58</v>
      </c>
      <c r="F440" s="37" t="s">
        <v>831</v>
      </c>
      <c r="G440" s="36" t="s">
        <v>111</v>
      </c>
      <c r="H440" s="66">
        <v>499.98</v>
      </c>
      <c r="I440" s="66">
        <v>200</v>
      </c>
      <c r="J440" s="66">
        <v>231.98699999999999</v>
      </c>
      <c r="K440" s="66">
        <v>0</v>
      </c>
      <c r="L440" s="66">
        <v>0</v>
      </c>
      <c r="M440" s="66">
        <v>39</v>
      </c>
      <c r="N440" s="66">
        <v>0</v>
      </c>
      <c r="O440" s="66">
        <v>28.992999999999999</v>
      </c>
      <c r="P440" s="94">
        <v>43495.603668981479</v>
      </c>
      <c r="Q440" s="95">
        <f t="shared" si="63"/>
        <v>13.599143965758628</v>
      </c>
    </row>
    <row r="441" spans="1:17" ht="40.5" x14ac:dyDescent="0.25">
      <c r="A441" s="49">
        <f t="shared" si="61"/>
        <v>421</v>
      </c>
      <c r="B441" s="44">
        <f t="shared" si="62"/>
        <v>44</v>
      </c>
      <c r="C441" s="45">
        <v>2419</v>
      </c>
      <c r="D441" s="81" t="s">
        <v>1436</v>
      </c>
      <c r="E441" s="37" t="s">
        <v>58</v>
      </c>
      <c r="F441" s="37" t="s">
        <v>1437</v>
      </c>
      <c r="G441" s="36" t="s">
        <v>111</v>
      </c>
      <c r="H441" s="66">
        <v>159.94499999999999</v>
      </c>
      <c r="I441" s="66">
        <v>79</v>
      </c>
      <c r="J441" s="66">
        <v>60.945</v>
      </c>
      <c r="K441" s="66">
        <v>0</v>
      </c>
      <c r="L441" s="66">
        <v>0</v>
      </c>
      <c r="M441" s="66">
        <v>20</v>
      </c>
      <c r="N441" s="66">
        <v>0</v>
      </c>
      <c r="O441" s="66">
        <v>0</v>
      </c>
      <c r="P441" s="94">
        <v>43496.492719907408</v>
      </c>
      <c r="Q441" s="95">
        <f t="shared" si="63"/>
        <v>12.504298352558692</v>
      </c>
    </row>
    <row r="442" spans="1:17" ht="40.5" x14ac:dyDescent="0.25">
      <c r="A442" s="49">
        <f t="shared" si="61"/>
        <v>422</v>
      </c>
      <c r="B442" s="44">
        <f t="shared" si="62"/>
        <v>45</v>
      </c>
      <c r="C442" s="45">
        <v>2590</v>
      </c>
      <c r="D442" s="81" t="s">
        <v>1391</v>
      </c>
      <c r="E442" s="37" t="s">
        <v>58</v>
      </c>
      <c r="F442" s="37" t="s">
        <v>831</v>
      </c>
      <c r="G442" s="36" t="s">
        <v>118</v>
      </c>
      <c r="H442" s="66">
        <v>499.96800000000002</v>
      </c>
      <c r="I442" s="66">
        <v>200</v>
      </c>
      <c r="J442" s="66">
        <v>245.649</v>
      </c>
      <c r="K442" s="66">
        <v>0</v>
      </c>
      <c r="L442" s="66">
        <v>0</v>
      </c>
      <c r="M442" s="66">
        <v>30</v>
      </c>
      <c r="N442" s="66">
        <v>0</v>
      </c>
      <c r="O442" s="66">
        <v>24.318999999999999</v>
      </c>
      <c r="P442" s="94">
        <v>43496.6640162037</v>
      </c>
      <c r="Q442" s="95">
        <f t="shared" si="63"/>
        <v>10.864495327700974</v>
      </c>
    </row>
    <row r="443" spans="1:17" ht="40.5" x14ac:dyDescent="0.25">
      <c r="A443" s="49">
        <f t="shared" si="61"/>
        <v>423</v>
      </c>
      <c r="B443" s="44">
        <f t="shared" si="62"/>
        <v>46</v>
      </c>
      <c r="C443" s="45">
        <v>2662</v>
      </c>
      <c r="D443" s="81" t="s">
        <v>1438</v>
      </c>
      <c r="E443" s="37" t="s">
        <v>58</v>
      </c>
      <c r="F443" s="37" t="s">
        <v>1439</v>
      </c>
      <c r="G443" s="36" t="s">
        <v>111</v>
      </c>
      <c r="H443" s="66">
        <v>491.58499999999998</v>
      </c>
      <c r="I443" s="66">
        <v>200</v>
      </c>
      <c r="J443" s="66">
        <v>238.62200000000001</v>
      </c>
      <c r="K443" s="66">
        <v>0</v>
      </c>
      <c r="L443" s="66">
        <v>0</v>
      </c>
      <c r="M443" s="66">
        <v>33</v>
      </c>
      <c r="N443" s="66">
        <v>0</v>
      </c>
      <c r="O443" s="66">
        <v>19.963000000000001</v>
      </c>
      <c r="P443" s="94">
        <v>43496.714386574073</v>
      </c>
      <c r="Q443" s="95">
        <f t="shared" si="63"/>
        <v>10.77392516045038</v>
      </c>
    </row>
    <row r="444" spans="1:17" ht="93.75" x14ac:dyDescent="0.25">
      <c r="A444" s="49">
        <f t="shared" si="61"/>
        <v>424</v>
      </c>
      <c r="B444" s="44">
        <f t="shared" si="62"/>
        <v>47</v>
      </c>
      <c r="C444" s="45">
        <v>553</v>
      </c>
      <c r="D444" s="81" t="s">
        <v>1392</v>
      </c>
      <c r="E444" s="37" t="s">
        <v>835</v>
      </c>
      <c r="F444" s="37" t="s">
        <v>1456</v>
      </c>
      <c r="G444" s="36" t="s">
        <v>118</v>
      </c>
      <c r="H444" s="66">
        <v>385.63799999999998</v>
      </c>
      <c r="I444" s="66">
        <v>192.81899999999999</v>
      </c>
      <c r="J444" s="66">
        <v>0</v>
      </c>
      <c r="K444" s="66">
        <v>0</v>
      </c>
      <c r="L444" s="66">
        <v>0</v>
      </c>
      <c r="M444" s="66">
        <v>0</v>
      </c>
      <c r="N444" s="66">
        <v>144.44900000000001</v>
      </c>
      <c r="O444" s="66">
        <v>48.37</v>
      </c>
      <c r="P444" s="94">
        <v>43489.437534722223</v>
      </c>
      <c r="Q444" s="95">
        <f t="shared" si="63"/>
        <v>50.000000000000007</v>
      </c>
    </row>
    <row r="445" spans="1:17" ht="93.75" x14ac:dyDescent="0.25">
      <c r="A445" s="49">
        <f t="shared" si="61"/>
        <v>425</v>
      </c>
      <c r="B445" s="44">
        <f t="shared" si="62"/>
        <v>48</v>
      </c>
      <c r="C445" s="45">
        <v>852</v>
      </c>
      <c r="D445" s="81" t="s">
        <v>1393</v>
      </c>
      <c r="E445" s="37" t="s">
        <v>835</v>
      </c>
      <c r="F445" s="37" t="s">
        <v>852</v>
      </c>
      <c r="G445" s="36" t="s">
        <v>118</v>
      </c>
      <c r="H445" s="66">
        <v>33.909999999999997</v>
      </c>
      <c r="I445" s="66">
        <v>16.954999999999998</v>
      </c>
      <c r="J445" s="66">
        <v>0</v>
      </c>
      <c r="K445" s="66">
        <v>0</v>
      </c>
      <c r="L445" s="66">
        <v>0</v>
      </c>
      <c r="M445" s="66">
        <v>0</v>
      </c>
      <c r="N445" s="66">
        <v>16.954999999999998</v>
      </c>
      <c r="O445" s="66">
        <v>0</v>
      </c>
      <c r="P445" s="94">
        <v>43490.590740740743</v>
      </c>
      <c r="Q445" s="95">
        <f t="shared" si="63"/>
        <v>50</v>
      </c>
    </row>
    <row r="446" spans="1:17" ht="93.75" x14ac:dyDescent="0.25">
      <c r="A446" s="49">
        <f t="shared" si="61"/>
        <v>426</v>
      </c>
      <c r="B446" s="44">
        <f t="shared" si="62"/>
        <v>49</v>
      </c>
      <c r="C446" s="45">
        <v>1536</v>
      </c>
      <c r="D446" s="81" t="s">
        <v>1457</v>
      </c>
      <c r="E446" s="37" t="s">
        <v>835</v>
      </c>
      <c r="F446" s="37" t="s">
        <v>860</v>
      </c>
      <c r="G446" s="36" t="s">
        <v>118</v>
      </c>
      <c r="H446" s="66">
        <v>161.82</v>
      </c>
      <c r="I446" s="66">
        <v>80</v>
      </c>
      <c r="J446" s="66">
        <v>0</v>
      </c>
      <c r="K446" s="66">
        <v>0</v>
      </c>
      <c r="L446" s="66">
        <v>0</v>
      </c>
      <c r="M446" s="66">
        <v>3.42</v>
      </c>
      <c r="N446" s="66">
        <v>38.4</v>
      </c>
      <c r="O446" s="66">
        <v>40</v>
      </c>
      <c r="P446" s="94">
        <v>43494.538078703707</v>
      </c>
      <c r="Q446" s="95">
        <f t="shared" si="63"/>
        <v>50.562353231986165</v>
      </c>
    </row>
    <row r="447" spans="1:17" ht="75" x14ac:dyDescent="0.25">
      <c r="A447" s="49">
        <f t="shared" si="61"/>
        <v>427</v>
      </c>
      <c r="B447" s="44">
        <f t="shared" si="62"/>
        <v>50</v>
      </c>
      <c r="C447" s="45">
        <v>803</v>
      </c>
      <c r="D447" s="81" t="s">
        <v>1394</v>
      </c>
      <c r="E447" s="37" t="s">
        <v>61</v>
      </c>
      <c r="F447" s="37" t="s">
        <v>1395</v>
      </c>
      <c r="G447" s="36" t="s">
        <v>1396</v>
      </c>
      <c r="H447" s="66">
        <v>299.5</v>
      </c>
      <c r="I447" s="66">
        <v>120</v>
      </c>
      <c r="J447" s="66">
        <v>109.5</v>
      </c>
      <c r="K447" s="66">
        <v>10</v>
      </c>
      <c r="L447" s="66">
        <v>0</v>
      </c>
      <c r="M447" s="66">
        <v>30</v>
      </c>
      <c r="N447" s="66">
        <v>0</v>
      </c>
      <c r="O447" s="66">
        <v>30</v>
      </c>
      <c r="P447" s="94">
        <v>43490.506932870368</v>
      </c>
      <c r="Q447" s="95">
        <f t="shared" si="63"/>
        <v>20.033388981636062</v>
      </c>
    </row>
    <row r="448" spans="1:17" ht="56.25" x14ac:dyDescent="0.25">
      <c r="A448" s="49">
        <f t="shared" si="61"/>
        <v>428</v>
      </c>
      <c r="B448" s="44">
        <f t="shared" si="62"/>
        <v>51</v>
      </c>
      <c r="C448" s="45">
        <v>1521</v>
      </c>
      <c r="D448" s="81" t="s">
        <v>1397</v>
      </c>
      <c r="E448" s="37" t="s">
        <v>61</v>
      </c>
      <c r="F448" s="37" t="s">
        <v>1398</v>
      </c>
      <c r="G448" s="36" t="s">
        <v>111</v>
      </c>
      <c r="H448" s="66">
        <v>399.98099999999999</v>
      </c>
      <c r="I448" s="66">
        <v>199.99</v>
      </c>
      <c r="J448" s="66">
        <v>112.517</v>
      </c>
      <c r="K448" s="66">
        <v>0</v>
      </c>
      <c r="L448" s="66">
        <v>0</v>
      </c>
      <c r="M448" s="66">
        <v>40</v>
      </c>
      <c r="N448" s="66">
        <v>15</v>
      </c>
      <c r="O448" s="66">
        <v>32.473999999999997</v>
      </c>
      <c r="P448" s="94">
        <v>43494.511932870373</v>
      </c>
      <c r="Q448" s="95">
        <f t="shared" si="63"/>
        <v>21.869538803093146</v>
      </c>
    </row>
    <row r="449" spans="1:17" ht="37.5" x14ac:dyDescent="0.25">
      <c r="A449" s="49">
        <f t="shared" si="61"/>
        <v>429</v>
      </c>
      <c r="B449" s="44">
        <f t="shared" si="62"/>
        <v>52</v>
      </c>
      <c r="C449" s="45">
        <v>1684</v>
      </c>
      <c r="D449" s="81" t="s">
        <v>1399</v>
      </c>
      <c r="E449" s="37" t="s">
        <v>61</v>
      </c>
      <c r="F449" s="37" t="s">
        <v>1458</v>
      </c>
      <c r="G449" s="36" t="s">
        <v>111</v>
      </c>
      <c r="H449" s="66">
        <v>497.20100000000002</v>
      </c>
      <c r="I449" s="66">
        <v>200</v>
      </c>
      <c r="J449" s="66">
        <v>197.76599999999999</v>
      </c>
      <c r="K449" s="66">
        <v>0</v>
      </c>
      <c r="L449" s="66">
        <v>0</v>
      </c>
      <c r="M449" s="66">
        <v>0</v>
      </c>
      <c r="N449" s="66">
        <v>49.720999999999997</v>
      </c>
      <c r="O449" s="66">
        <v>49.713999999999999</v>
      </c>
      <c r="P449" s="94">
        <v>43494.720231481479</v>
      </c>
      <c r="Q449" s="95">
        <f t="shared" si="63"/>
        <v>19.998954145305419</v>
      </c>
    </row>
    <row r="450" spans="1:17" ht="40.5" x14ac:dyDescent="0.25">
      <c r="A450" s="49">
        <f t="shared" si="61"/>
        <v>430</v>
      </c>
      <c r="B450" s="44">
        <f t="shared" si="62"/>
        <v>53</v>
      </c>
      <c r="C450" s="45">
        <v>1907</v>
      </c>
      <c r="D450" s="81" t="s">
        <v>1400</v>
      </c>
      <c r="E450" s="37" t="s">
        <v>61</v>
      </c>
      <c r="F450" s="37" t="s">
        <v>137</v>
      </c>
      <c r="G450" s="36" t="s">
        <v>138</v>
      </c>
      <c r="H450" s="66">
        <v>299.95800000000003</v>
      </c>
      <c r="I450" s="66">
        <v>140</v>
      </c>
      <c r="J450" s="66">
        <v>109.958</v>
      </c>
      <c r="K450" s="66">
        <v>0</v>
      </c>
      <c r="L450" s="66">
        <v>0</v>
      </c>
      <c r="M450" s="66">
        <v>25</v>
      </c>
      <c r="N450" s="66">
        <v>0</v>
      </c>
      <c r="O450" s="66">
        <v>25</v>
      </c>
      <c r="P450" s="94">
        <v>43495.506631944445</v>
      </c>
      <c r="Q450" s="95">
        <f t="shared" si="63"/>
        <v>16.669000326712403</v>
      </c>
    </row>
    <row r="451" spans="1:17" ht="40.5" x14ac:dyDescent="0.25">
      <c r="A451" s="49">
        <f t="shared" si="61"/>
        <v>431</v>
      </c>
      <c r="B451" s="44">
        <f t="shared" si="62"/>
        <v>54</v>
      </c>
      <c r="C451" s="45">
        <v>1954</v>
      </c>
      <c r="D451" s="81" t="s">
        <v>1401</v>
      </c>
      <c r="E451" s="37" t="s">
        <v>61</v>
      </c>
      <c r="F451" s="37" t="s">
        <v>136</v>
      </c>
      <c r="G451" s="36" t="s">
        <v>125</v>
      </c>
      <c r="H451" s="66">
        <v>399.62200000000001</v>
      </c>
      <c r="I451" s="66">
        <v>190</v>
      </c>
      <c r="J451" s="66">
        <v>60</v>
      </c>
      <c r="K451" s="66">
        <v>68.622</v>
      </c>
      <c r="L451" s="66">
        <v>0</v>
      </c>
      <c r="M451" s="66">
        <v>0</v>
      </c>
      <c r="N451" s="66">
        <v>55</v>
      </c>
      <c r="O451" s="66">
        <v>26</v>
      </c>
      <c r="P451" s="94">
        <v>43495.547083333331</v>
      </c>
      <c r="Q451" s="95">
        <f t="shared" si="63"/>
        <v>20.269154350861562</v>
      </c>
    </row>
    <row r="452" spans="1:17" ht="40.5" x14ac:dyDescent="0.25">
      <c r="A452" s="49">
        <f t="shared" si="61"/>
        <v>432</v>
      </c>
      <c r="B452" s="44">
        <f t="shared" si="62"/>
        <v>55</v>
      </c>
      <c r="C452" s="45">
        <v>2325</v>
      </c>
      <c r="D452" s="81" t="s">
        <v>1402</v>
      </c>
      <c r="E452" s="37" t="s">
        <v>61</v>
      </c>
      <c r="F452" s="37" t="s">
        <v>1403</v>
      </c>
      <c r="G452" s="36" t="s">
        <v>110</v>
      </c>
      <c r="H452" s="66">
        <v>299.459</v>
      </c>
      <c r="I452" s="66">
        <v>149.72900000000001</v>
      </c>
      <c r="J452" s="66">
        <v>104.81100000000001</v>
      </c>
      <c r="K452" s="66">
        <v>0</v>
      </c>
      <c r="L452" s="66">
        <v>0</v>
      </c>
      <c r="M452" s="66">
        <v>30.175999999999998</v>
      </c>
      <c r="N452" s="66">
        <v>0</v>
      </c>
      <c r="O452" s="66">
        <v>14.743</v>
      </c>
      <c r="P452" s="94">
        <v>43496.028356481482</v>
      </c>
      <c r="Q452" s="95">
        <f t="shared" si="63"/>
        <v>15.000050090329559</v>
      </c>
    </row>
    <row r="453" spans="1:17" ht="40.5" x14ac:dyDescent="0.25">
      <c r="A453" s="49">
        <f t="shared" si="61"/>
        <v>433</v>
      </c>
      <c r="B453" s="44">
        <f t="shared" si="62"/>
        <v>56</v>
      </c>
      <c r="C453" s="45">
        <v>2453</v>
      </c>
      <c r="D453" s="81" t="s">
        <v>1404</v>
      </c>
      <c r="E453" s="37" t="s">
        <v>61</v>
      </c>
      <c r="F453" s="37" t="s">
        <v>134</v>
      </c>
      <c r="G453" s="36" t="s">
        <v>1405</v>
      </c>
      <c r="H453" s="66">
        <v>292.81400000000002</v>
      </c>
      <c r="I453" s="66">
        <v>146.40700000000001</v>
      </c>
      <c r="J453" s="66">
        <v>60</v>
      </c>
      <c r="K453" s="66">
        <v>48.595999999999997</v>
      </c>
      <c r="L453" s="66">
        <v>0</v>
      </c>
      <c r="M453" s="66">
        <v>30</v>
      </c>
      <c r="N453" s="66">
        <v>0</v>
      </c>
      <c r="O453" s="66">
        <v>7.8109999999999999</v>
      </c>
      <c r="P453" s="94">
        <v>43496.52412037037</v>
      </c>
      <c r="Q453" s="95">
        <f t="shared" si="63"/>
        <v>12.912975472484238</v>
      </c>
    </row>
    <row r="454" spans="1:17" ht="56.25" x14ac:dyDescent="0.25">
      <c r="A454" s="49">
        <f t="shared" si="61"/>
        <v>434</v>
      </c>
      <c r="B454" s="44">
        <f t="shared" si="62"/>
        <v>57</v>
      </c>
      <c r="C454" s="45">
        <v>2480</v>
      </c>
      <c r="D454" s="81" t="s">
        <v>1406</v>
      </c>
      <c r="E454" s="37" t="s">
        <v>61</v>
      </c>
      <c r="F454" s="37" t="s">
        <v>1407</v>
      </c>
      <c r="G454" s="36" t="s">
        <v>135</v>
      </c>
      <c r="H454" s="66">
        <v>189.07300000000001</v>
      </c>
      <c r="I454" s="66">
        <v>94</v>
      </c>
      <c r="J454" s="66">
        <v>40</v>
      </c>
      <c r="K454" s="66">
        <v>32.923000000000002</v>
      </c>
      <c r="L454" s="66">
        <v>0</v>
      </c>
      <c r="M454" s="66">
        <v>15</v>
      </c>
      <c r="N454" s="66">
        <v>0</v>
      </c>
      <c r="O454" s="66">
        <v>7.15</v>
      </c>
      <c r="P454" s="94">
        <v>43496.548634259256</v>
      </c>
      <c r="Q454" s="95">
        <f t="shared" si="63"/>
        <v>11.715051858276961</v>
      </c>
    </row>
    <row r="455" spans="1:17" ht="56.25" x14ac:dyDescent="0.25">
      <c r="A455" s="49">
        <f t="shared" si="61"/>
        <v>435</v>
      </c>
      <c r="B455" s="44">
        <f t="shared" si="62"/>
        <v>58</v>
      </c>
      <c r="C455" s="45">
        <v>2513</v>
      </c>
      <c r="D455" s="81" t="s">
        <v>1408</v>
      </c>
      <c r="E455" s="37" t="s">
        <v>61</v>
      </c>
      <c r="F455" s="37" t="s">
        <v>1409</v>
      </c>
      <c r="G455" s="36" t="s">
        <v>111</v>
      </c>
      <c r="H455" s="66">
        <v>136.767</v>
      </c>
      <c r="I455" s="66">
        <v>60.279000000000003</v>
      </c>
      <c r="J455" s="66">
        <v>61.545000000000002</v>
      </c>
      <c r="K455" s="66">
        <v>0</v>
      </c>
      <c r="L455" s="66">
        <v>0</v>
      </c>
      <c r="M455" s="66">
        <v>0</v>
      </c>
      <c r="N455" s="66">
        <v>13.677</v>
      </c>
      <c r="O455" s="66">
        <v>1.266</v>
      </c>
      <c r="P455" s="94">
        <v>43496.584027777775</v>
      </c>
      <c r="Q455" s="95">
        <f t="shared" si="63"/>
        <v>10.925881243282371</v>
      </c>
    </row>
    <row r="456" spans="1:17" ht="40.5" x14ac:dyDescent="0.25">
      <c r="A456" s="49">
        <f t="shared" si="61"/>
        <v>436</v>
      </c>
      <c r="B456" s="44">
        <f t="shared" si="62"/>
        <v>59</v>
      </c>
      <c r="C456" s="45">
        <v>2576</v>
      </c>
      <c r="D456" s="81" t="s">
        <v>1410</v>
      </c>
      <c r="E456" s="37" t="s">
        <v>61</v>
      </c>
      <c r="F456" s="37" t="s">
        <v>1411</v>
      </c>
      <c r="G456" s="36" t="s">
        <v>122</v>
      </c>
      <c r="H456" s="66">
        <v>197.88900000000001</v>
      </c>
      <c r="I456" s="66">
        <v>95.213999999999999</v>
      </c>
      <c r="J456" s="66">
        <v>0</v>
      </c>
      <c r="K456" s="66">
        <v>57.395000000000003</v>
      </c>
      <c r="L456" s="66">
        <v>0</v>
      </c>
      <c r="M456" s="66">
        <v>25.5</v>
      </c>
      <c r="N456" s="66">
        <v>0</v>
      </c>
      <c r="O456" s="66">
        <v>19.78</v>
      </c>
      <c r="P456" s="94">
        <v>43496.656412037039</v>
      </c>
      <c r="Q456" s="95">
        <f t="shared" si="63"/>
        <v>22.881514384326564</v>
      </c>
    </row>
    <row r="457" spans="1:17" ht="40.5" x14ac:dyDescent="0.25">
      <c r="A457" s="49">
        <f t="shared" si="61"/>
        <v>437</v>
      </c>
      <c r="B457" s="44">
        <f t="shared" si="62"/>
        <v>60</v>
      </c>
      <c r="C457" s="45">
        <v>2658</v>
      </c>
      <c r="D457" s="81" t="s">
        <v>1412</v>
      </c>
      <c r="E457" s="37" t="s">
        <v>61</v>
      </c>
      <c r="F457" s="37" t="s">
        <v>104</v>
      </c>
      <c r="G457" s="36" t="s">
        <v>111</v>
      </c>
      <c r="H457" s="66">
        <v>298.46499999999997</v>
      </c>
      <c r="I457" s="66">
        <v>145</v>
      </c>
      <c r="J457" s="66">
        <v>93.206999999999994</v>
      </c>
      <c r="K457" s="66">
        <v>0</v>
      </c>
      <c r="L457" s="66">
        <v>0</v>
      </c>
      <c r="M457" s="66">
        <v>44</v>
      </c>
      <c r="N457" s="66">
        <v>0</v>
      </c>
      <c r="O457" s="66">
        <v>16.257999999999999</v>
      </c>
      <c r="P457" s="94">
        <v>43496.710775462961</v>
      </c>
      <c r="Q457" s="95">
        <f t="shared" si="63"/>
        <v>20.189301928199285</v>
      </c>
    </row>
    <row r="458" spans="1:17" ht="40.5" x14ac:dyDescent="0.25">
      <c r="A458" s="49">
        <f t="shared" si="61"/>
        <v>438</v>
      </c>
      <c r="B458" s="44">
        <f t="shared" si="62"/>
        <v>61</v>
      </c>
      <c r="C458" s="45">
        <v>1136</v>
      </c>
      <c r="D458" s="81" t="s">
        <v>1440</v>
      </c>
      <c r="E458" s="37" t="s">
        <v>63</v>
      </c>
      <c r="F458" s="37" t="s">
        <v>882</v>
      </c>
      <c r="G458" s="36" t="s">
        <v>111</v>
      </c>
      <c r="H458" s="66">
        <v>184.6</v>
      </c>
      <c r="I458" s="66">
        <v>92.3</v>
      </c>
      <c r="J458" s="66">
        <v>0</v>
      </c>
      <c r="K458" s="66">
        <v>64.61</v>
      </c>
      <c r="L458" s="66">
        <v>0</v>
      </c>
      <c r="M458" s="66">
        <v>0</v>
      </c>
      <c r="N458" s="66">
        <v>27.69</v>
      </c>
      <c r="O458" s="66">
        <v>0</v>
      </c>
      <c r="P458" s="94">
        <v>43491.879004629627</v>
      </c>
      <c r="Q458" s="95">
        <f t="shared" si="63"/>
        <v>15</v>
      </c>
    </row>
    <row r="459" spans="1:17" ht="40.5" x14ac:dyDescent="0.25">
      <c r="A459" s="49">
        <f t="shared" si="61"/>
        <v>439</v>
      </c>
      <c r="B459" s="44">
        <f t="shared" si="62"/>
        <v>62</v>
      </c>
      <c r="C459" s="45">
        <v>1137</v>
      </c>
      <c r="D459" s="81" t="s">
        <v>1413</v>
      </c>
      <c r="E459" s="37" t="s">
        <v>63</v>
      </c>
      <c r="F459" s="37" t="s">
        <v>1459</v>
      </c>
      <c r="G459" s="36" t="s">
        <v>117</v>
      </c>
      <c r="H459" s="66">
        <v>298.97800000000001</v>
      </c>
      <c r="I459" s="66">
        <v>139.97800000000001</v>
      </c>
      <c r="J459" s="66">
        <v>0</v>
      </c>
      <c r="K459" s="66">
        <v>5</v>
      </c>
      <c r="L459" s="66">
        <v>0</v>
      </c>
      <c r="M459" s="66">
        <v>77</v>
      </c>
      <c r="N459" s="66">
        <v>0</v>
      </c>
      <c r="O459" s="66">
        <v>77</v>
      </c>
      <c r="P459" s="94">
        <v>43491.898055555554</v>
      </c>
      <c r="Q459" s="95">
        <f t="shared" si="63"/>
        <v>51.508806668049154</v>
      </c>
    </row>
    <row r="460" spans="1:17" ht="75" x14ac:dyDescent="0.25">
      <c r="A460" s="49">
        <f t="shared" si="61"/>
        <v>440</v>
      </c>
      <c r="B460" s="44">
        <f t="shared" si="62"/>
        <v>63</v>
      </c>
      <c r="C460" s="45">
        <v>1251</v>
      </c>
      <c r="D460" s="81" t="s">
        <v>1460</v>
      </c>
      <c r="E460" s="37" t="s">
        <v>63</v>
      </c>
      <c r="F460" s="37" t="s">
        <v>1414</v>
      </c>
      <c r="G460" s="36" t="s">
        <v>111</v>
      </c>
      <c r="H460" s="66">
        <v>299.89</v>
      </c>
      <c r="I460" s="66">
        <v>145</v>
      </c>
      <c r="J460" s="66">
        <v>0</v>
      </c>
      <c r="K460" s="66">
        <v>90.093000000000004</v>
      </c>
      <c r="L460" s="66">
        <v>0</v>
      </c>
      <c r="M460" s="66">
        <v>0</v>
      </c>
      <c r="N460" s="66">
        <v>64.796999999999997</v>
      </c>
      <c r="O460" s="66">
        <v>0</v>
      </c>
      <c r="P460" s="94">
        <v>43493.61178240741</v>
      </c>
      <c r="Q460" s="95">
        <f t="shared" si="63"/>
        <v>21.60692253826403</v>
      </c>
    </row>
    <row r="461" spans="1:17" ht="81" x14ac:dyDescent="0.25">
      <c r="A461" s="49">
        <f t="shared" si="61"/>
        <v>441</v>
      </c>
      <c r="B461" s="44">
        <f t="shared" si="62"/>
        <v>64</v>
      </c>
      <c r="C461" s="45">
        <v>1369</v>
      </c>
      <c r="D461" s="81" t="s">
        <v>1415</v>
      </c>
      <c r="E461" s="37" t="s">
        <v>63</v>
      </c>
      <c r="F461" s="37" t="s">
        <v>54</v>
      </c>
      <c r="G461" s="36" t="s">
        <v>111</v>
      </c>
      <c r="H461" s="66">
        <v>143.08000000000001</v>
      </c>
      <c r="I461" s="66">
        <v>71.540000000000006</v>
      </c>
      <c r="J461" s="66">
        <v>44.04</v>
      </c>
      <c r="K461" s="66">
        <v>0</v>
      </c>
      <c r="L461" s="66">
        <v>0</v>
      </c>
      <c r="M461" s="66">
        <v>27.5</v>
      </c>
      <c r="N461" s="66">
        <v>0</v>
      </c>
      <c r="O461" s="66">
        <v>0</v>
      </c>
      <c r="P461" s="94">
        <v>43493.762106481481</v>
      </c>
      <c r="Q461" s="95">
        <f t="shared" si="63"/>
        <v>19.220016773832818</v>
      </c>
    </row>
    <row r="462" spans="1:17" ht="60.75" x14ac:dyDescent="0.25">
      <c r="A462" s="49">
        <f t="shared" si="61"/>
        <v>442</v>
      </c>
      <c r="B462" s="44">
        <f t="shared" si="62"/>
        <v>65</v>
      </c>
      <c r="C462" s="45">
        <v>2613</v>
      </c>
      <c r="D462" s="81" t="s">
        <v>1461</v>
      </c>
      <c r="E462" s="37" t="s">
        <v>63</v>
      </c>
      <c r="F462" s="37" t="s">
        <v>1416</v>
      </c>
      <c r="G462" s="36" t="s">
        <v>111</v>
      </c>
      <c r="H462" s="66">
        <v>139.59700000000001</v>
      </c>
      <c r="I462" s="66">
        <v>69.798000000000002</v>
      </c>
      <c r="J462" s="66">
        <v>43.371000000000002</v>
      </c>
      <c r="K462" s="66">
        <v>0</v>
      </c>
      <c r="L462" s="66">
        <v>0</v>
      </c>
      <c r="M462" s="66">
        <v>18</v>
      </c>
      <c r="N462" s="66">
        <v>0</v>
      </c>
      <c r="O462" s="66">
        <v>8.4280000000000008</v>
      </c>
      <c r="P462" s="94">
        <v>43496.677581018521</v>
      </c>
      <c r="Q462" s="95">
        <f t="shared" si="63"/>
        <v>18.93163893206874</v>
      </c>
    </row>
    <row r="463" spans="1:17" ht="40.5" x14ac:dyDescent="0.25">
      <c r="A463" s="49">
        <f t="shared" si="61"/>
        <v>443</v>
      </c>
      <c r="B463" s="44">
        <f t="shared" si="62"/>
        <v>66</v>
      </c>
      <c r="C463" s="45">
        <v>2709</v>
      </c>
      <c r="D463" s="81" t="s">
        <v>1417</v>
      </c>
      <c r="E463" s="37" t="s">
        <v>63</v>
      </c>
      <c r="F463" s="37" t="s">
        <v>522</v>
      </c>
      <c r="G463" s="36" t="s">
        <v>111</v>
      </c>
      <c r="H463" s="66">
        <v>200</v>
      </c>
      <c r="I463" s="66">
        <v>100</v>
      </c>
      <c r="J463" s="66">
        <v>0</v>
      </c>
      <c r="K463" s="66">
        <v>50</v>
      </c>
      <c r="L463" s="66">
        <v>0</v>
      </c>
      <c r="M463" s="66">
        <v>50</v>
      </c>
      <c r="N463" s="66">
        <v>0</v>
      </c>
      <c r="O463" s="66">
        <v>0</v>
      </c>
      <c r="P463" s="94">
        <v>43496.743252314816</v>
      </c>
      <c r="Q463" s="95">
        <f t="shared" si="63"/>
        <v>25</v>
      </c>
    </row>
    <row r="464" spans="1:17" ht="40.5" x14ac:dyDescent="0.25">
      <c r="A464" s="49">
        <f t="shared" ref="A464:A471" si="64">A463+1</f>
        <v>444</v>
      </c>
      <c r="B464" s="44">
        <f t="shared" si="62"/>
        <v>67</v>
      </c>
      <c r="C464" s="45">
        <v>181</v>
      </c>
      <c r="D464" s="81" t="s">
        <v>1418</v>
      </c>
      <c r="E464" s="37" t="s">
        <v>65</v>
      </c>
      <c r="F464" s="37" t="s">
        <v>1419</v>
      </c>
      <c r="G464" s="36" t="s">
        <v>111</v>
      </c>
      <c r="H464" s="66">
        <v>299.73399999999998</v>
      </c>
      <c r="I464" s="66">
        <v>142.42400000000001</v>
      </c>
      <c r="J464" s="66">
        <v>110</v>
      </c>
      <c r="K464" s="66">
        <v>0</v>
      </c>
      <c r="L464" s="66">
        <v>0</v>
      </c>
      <c r="M464" s="66">
        <v>0</v>
      </c>
      <c r="N464" s="66">
        <v>32.1</v>
      </c>
      <c r="O464" s="66">
        <v>15.21</v>
      </c>
      <c r="P464" s="94">
        <v>43482.822372685187</v>
      </c>
      <c r="Q464" s="95">
        <f t="shared" si="63"/>
        <v>15.78399514235956</v>
      </c>
    </row>
    <row r="465" spans="1:17" ht="56.25" x14ac:dyDescent="0.25">
      <c r="A465" s="49">
        <f t="shared" si="64"/>
        <v>445</v>
      </c>
      <c r="B465" s="44">
        <f t="shared" ref="B465:B471" si="65">B464+1</f>
        <v>68</v>
      </c>
      <c r="C465" s="45">
        <v>182</v>
      </c>
      <c r="D465" s="81" t="s">
        <v>1420</v>
      </c>
      <c r="E465" s="37" t="s">
        <v>65</v>
      </c>
      <c r="F465" s="37" t="s">
        <v>1462</v>
      </c>
      <c r="G465" s="36" t="s">
        <v>111</v>
      </c>
      <c r="H465" s="66">
        <v>167.673</v>
      </c>
      <c r="I465" s="66">
        <v>83.8</v>
      </c>
      <c r="J465" s="66">
        <v>49.046999999999997</v>
      </c>
      <c r="K465" s="66">
        <v>0</v>
      </c>
      <c r="L465" s="66">
        <v>0</v>
      </c>
      <c r="M465" s="66">
        <v>7</v>
      </c>
      <c r="N465" s="66">
        <v>14.8</v>
      </c>
      <c r="O465" s="66">
        <v>13.026</v>
      </c>
      <c r="P465" s="94">
        <v>43482.844375000001</v>
      </c>
      <c r="Q465" s="95">
        <f t="shared" si="63"/>
        <v>20.770189595224036</v>
      </c>
    </row>
    <row r="466" spans="1:17" ht="81" x14ac:dyDescent="0.25">
      <c r="A466" s="49">
        <f t="shared" si="64"/>
        <v>446</v>
      </c>
      <c r="B466" s="44">
        <f t="shared" si="65"/>
        <v>69</v>
      </c>
      <c r="C466" s="45">
        <v>285</v>
      </c>
      <c r="D466" s="81" t="s">
        <v>1463</v>
      </c>
      <c r="E466" s="37" t="s">
        <v>65</v>
      </c>
      <c r="F466" s="37" t="s">
        <v>1421</v>
      </c>
      <c r="G466" s="36" t="s">
        <v>111</v>
      </c>
      <c r="H466" s="66">
        <v>399.86500000000001</v>
      </c>
      <c r="I466" s="66">
        <v>199.93199999999999</v>
      </c>
      <c r="J466" s="66">
        <v>105.53400000000001</v>
      </c>
      <c r="K466" s="66">
        <v>0</v>
      </c>
      <c r="L466" s="66">
        <v>0</v>
      </c>
      <c r="M466" s="66">
        <v>10</v>
      </c>
      <c r="N466" s="66">
        <v>69.917000000000002</v>
      </c>
      <c r="O466" s="66">
        <v>14.481999999999999</v>
      </c>
      <c r="P466" s="94">
        <v>43486.653090277781</v>
      </c>
      <c r="Q466" s="95">
        <f t="shared" si="63"/>
        <v>23.607717604691583</v>
      </c>
    </row>
    <row r="467" spans="1:17" ht="60.75" x14ac:dyDescent="0.25">
      <c r="A467" s="49">
        <f t="shared" si="64"/>
        <v>447</v>
      </c>
      <c r="B467" s="44">
        <f t="shared" si="65"/>
        <v>70</v>
      </c>
      <c r="C467" s="45">
        <v>1620</v>
      </c>
      <c r="D467" s="81" t="s">
        <v>1422</v>
      </c>
      <c r="E467" s="37" t="s">
        <v>65</v>
      </c>
      <c r="F467" s="37" t="s">
        <v>139</v>
      </c>
      <c r="G467" s="36" t="s">
        <v>140</v>
      </c>
      <c r="H467" s="66">
        <v>200.137</v>
      </c>
      <c r="I467" s="66">
        <v>100.068</v>
      </c>
      <c r="J467" s="66">
        <v>30.001000000000001</v>
      </c>
      <c r="K467" s="66">
        <v>29.628</v>
      </c>
      <c r="L467" s="66">
        <v>0</v>
      </c>
      <c r="M467" s="66">
        <v>5</v>
      </c>
      <c r="N467" s="66">
        <v>15.948</v>
      </c>
      <c r="O467" s="66">
        <v>19.492000000000001</v>
      </c>
      <c r="P467" s="94">
        <v>43494.65797453704</v>
      </c>
      <c r="Q467" s="95">
        <f t="shared" si="63"/>
        <v>20.206158781234855</v>
      </c>
    </row>
    <row r="468" spans="1:17" ht="56.25" x14ac:dyDescent="0.25">
      <c r="A468" s="49">
        <f t="shared" si="64"/>
        <v>448</v>
      </c>
      <c r="B468" s="44">
        <f t="shared" si="65"/>
        <v>71</v>
      </c>
      <c r="C468" s="45">
        <v>2412</v>
      </c>
      <c r="D468" s="81" t="s">
        <v>1423</v>
      </c>
      <c r="E468" s="37" t="s">
        <v>65</v>
      </c>
      <c r="F468" s="37" t="s">
        <v>1464</v>
      </c>
      <c r="G468" s="36" t="s">
        <v>111</v>
      </c>
      <c r="H468" s="66">
        <v>150</v>
      </c>
      <c r="I468" s="66">
        <v>75</v>
      </c>
      <c r="J468" s="66">
        <v>0</v>
      </c>
      <c r="K468" s="66">
        <v>45</v>
      </c>
      <c r="L468" s="66">
        <v>0</v>
      </c>
      <c r="M468" s="66">
        <v>30</v>
      </c>
      <c r="N468" s="66">
        <v>0</v>
      </c>
      <c r="O468" s="66">
        <v>0</v>
      </c>
      <c r="P468" s="94">
        <v>43496.487557870372</v>
      </c>
      <c r="Q468" s="95">
        <f t="shared" si="63"/>
        <v>20</v>
      </c>
    </row>
    <row r="469" spans="1:17" ht="60.75" x14ac:dyDescent="0.25">
      <c r="A469" s="49">
        <f t="shared" si="64"/>
        <v>449</v>
      </c>
      <c r="B469" s="44">
        <f t="shared" si="65"/>
        <v>72</v>
      </c>
      <c r="C469" s="45">
        <v>1395</v>
      </c>
      <c r="D469" s="81" t="s">
        <v>1424</v>
      </c>
      <c r="E469" s="37" t="s">
        <v>6</v>
      </c>
      <c r="F469" s="37" t="s">
        <v>1425</v>
      </c>
      <c r="G469" s="36" t="s">
        <v>1371</v>
      </c>
      <c r="H469" s="66">
        <v>299.97800000000001</v>
      </c>
      <c r="I469" s="66">
        <v>149.989</v>
      </c>
      <c r="J469" s="66">
        <v>100</v>
      </c>
      <c r="K469" s="66">
        <v>0</v>
      </c>
      <c r="L469" s="66">
        <v>0</v>
      </c>
      <c r="M469" s="66">
        <v>45</v>
      </c>
      <c r="N469" s="66">
        <v>4.9889999999999999</v>
      </c>
      <c r="O469" s="66">
        <v>0</v>
      </c>
      <c r="P469" s="94">
        <v>43493.809745370374</v>
      </c>
      <c r="Q469" s="95">
        <f t="shared" si="63"/>
        <v>16.664222042949813</v>
      </c>
    </row>
    <row r="470" spans="1:17" ht="40.5" x14ac:dyDescent="0.25">
      <c r="A470" s="49">
        <f t="shared" si="64"/>
        <v>450</v>
      </c>
      <c r="B470" s="44">
        <f t="shared" si="65"/>
        <v>73</v>
      </c>
      <c r="C470" s="45">
        <v>2435</v>
      </c>
      <c r="D470" s="81" t="s">
        <v>1426</v>
      </c>
      <c r="E470" s="37" t="s">
        <v>6</v>
      </c>
      <c r="F470" s="37" t="s">
        <v>141</v>
      </c>
      <c r="G470" s="36" t="s">
        <v>131</v>
      </c>
      <c r="H470" s="66">
        <v>189.67400000000001</v>
      </c>
      <c r="I470" s="66">
        <v>90</v>
      </c>
      <c r="J470" s="66">
        <v>0</v>
      </c>
      <c r="K470" s="66">
        <v>29.673999999999999</v>
      </c>
      <c r="L470" s="66">
        <v>0</v>
      </c>
      <c r="M470" s="66">
        <v>70</v>
      </c>
      <c r="N470" s="66">
        <v>0</v>
      </c>
      <c r="O470" s="66">
        <v>0</v>
      </c>
      <c r="P470" s="94">
        <v>43496.507997685185</v>
      </c>
      <c r="Q470" s="95">
        <f t="shared" si="63"/>
        <v>36.905427206680933</v>
      </c>
    </row>
    <row r="471" spans="1:17" ht="60.75" x14ac:dyDescent="0.25">
      <c r="A471" s="49">
        <f t="shared" si="64"/>
        <v>451</v>
      </c>
      <c r="B471" s="44">
        <f t="shared" si="65"/>
        <v>74</v>
      </c>
      <c r="C471" s="45">
        <v>2533</v>
      </c>
      <c r="D471" s="81" t="s">
        <v>1427</v>
      </c>
      <c r="E471" s="37" t="s">
        <v>6</v>
      </c>
      <c r="F471" s="37" t="s">
        <v>1428</v>
      </c>
      <c r="G471" s="36" t="s">
        <v>119</v>
      </c>
      <c r="H471" s="66">
        <v>171.92599999999999</v>
      </c>
      <c r="I471" s="66">
        <v>85</v>
      </c>
      <c r="J471" s="66">
        <v>0</v>
      </c>
      <c r="K471" s="66">
        <v>0</v>
      </c>
      <c r="L471" s="66">
        <v>0</v>
      </c>
      <c r="M471" s="66">
        <v>86.926000000000002</v>
      </c>
      <c r="N471" s="66">
        <v>0</v>
      </c>
      <c r="O471" s="66">
        <v>0</v>
      </c>
      <c r="P471" s="94">
        <v>43496.613715277781</v>
      </c>
      <c r="Q471" s="95">
        <f t="shared" si="63"/>
        <v>50.560124704814868</v>
      </c>
    </row>
    <row r="472" spans="1:17" s="15" customFormat="1" ht="20.25" x14ac:dyDescent="0.25">
      <c r="A472" s="52"/>
      <c r="B472" s="57">
        <v>2</v>
      </c>
      <c r="C472" s="46"/>
      <c r="D472" s="16" t="s">
        <v>1658</v>
      </c>
      <c r="E472" s="42"/>
      <c r="F472" s="42"/>
      <c r="G472" s="42"/>
      <c r="H472" s="20">
        <f>SUM(H473:H474)</f>
        <v>230.72</v>
      </c>
      <c r="I472" s="20">
        <f t="shared" ref="I472:O472" si="66">SUM(I473:I474)</f>
        <v>115.36</v>
      </c>
      <c r="J472" s="20">
        <f t="shared" si="66"/>
        <v>0</v>
      </c>
      <c r="K472" s="20">
        <f t="shared" si="66"/>
        <v>0</v>
      </c>
      <c r="L472" s="20">
        <f t="shared" si="66"/>
        <v>57.68</v>
      </c>
      <c r="M472" s="20">
        <f t="shared" si="66"/>
        <v>57.68</v>
      </c>
      <c r="N472" s="20">
        <f t="shared" si="66"/>
        <v>0</v>
      </c>
      <c r="O472" s="20">
        <f t="shared" si="66"/>
        <v>0</v>
      </c>
      <c r="P472" s="100"/>
      <c r="Q472" s="100"/>
    </row>
    <row r="473" spans="1:17" ht="60.75" x14ac:dyDescent="0.25">
      <c r="A473" s="49">
        <f>A471+1</f>
        <v>452</v>
      </c>
      <c r="B473" s="44">
        <v>1</v>
      </c>
      <c r="C473" s="45">
        <v>2568</v>
      </c>
      <c r="D473" s="81" t="s">
        <v>1663</v>
      </c>
      <c r="E473" s="37" t="s">
        <v>49</v>
      </c>
      <c r="F473" s="37" t="s">
        <v>1659</v>
      </c>
      <c r="G473" s="36" t="s">
        <v>1660</v>
      </c>
      <c r="H473" s="66">
        <v>63.72</v>
      </c>
      <c r="I473" s="66">
        <v>31.86</v>
      </c>
      <c r="J473" s="66">
        <v>0</v>
      </c>
      <c r="K473" s="66">
        <v>0</v>
      </c>
      <c r="L473" s="66">
        <v>15.93</v>
      </c>
      <c r="M473" s="66">
        <v>15.93</v>
      </c>
      <c r="N473" s="66">
        <v>0</v>
      </c>
      <c r="O473" s="66">
        <v>0</v>
      </c>
      <c r="P473" s="94">
        <v>43496.649456018517</v>
      </c>
      <c r="Q473" s="95">
        <f t="shared" si="63"/>
        <v>25</v>
      </c>
    </row>
    <row r="474" spans="1:17" ht="40.5" x14ac:dyDescent="0.25">
      <c r="A474" s="49">
        <f>A473+1</f>
        <v>453</v>
      </c>
      <c r="B474" s="44">
        <f>B473+1</f>
        <v>2</v>
      </c>
      <c r="C474" s="45">
        <v>2550</v>
      </c>
      <c r="D474" s="81" t="s">
        <v>1662</v>
      </c>
      <c r="E474" s="37" t="s">
        <v>65</v>
      </c>
      <c r="F474" s="37" t="s">
        <v>1661</v>
      </c>
      <c r="G474" s="36" t="s">
        <v>1660</v>
      </c>
      <c r="H474" s="66">
        <v>167</v>
      </c>
      <c r="I474" s="66">
        <v>83.5</v>
      </c>
      <c r="J474" s="66">
        <v>0</v>
      </c>
      <c r="K474" s="66">
        <v>0</v>
      </c>
      <c r="L474" s="66">
        <v>41.75</v>
      </c>
      <c r="M474" s="66">
        <v>41.75</v>
      </c>
      <c r="N474" s="66">
        <v>0</v>
      </c>
      <c r="O474" s="66">
        <v>0</v>
      </c>
      <c r="P474" s="94">
        <v>43496.632071759261</v>
      </c>
      <c r="Q474" s="95">
        <f>(O474+N474+M474)*100/H474</f>
        <v>25</v>
      </c>
    </row>
    <row r="475" spans="1:17" s="13" customFormat="1" ht="20.25" x14ac:dyDescent="0.3">
      <c r="A475" s="50"/>
      <c r="B475" s="54">
        <v>43</v>
      </c>
      <c r="C475" s="38"/>
      <c r="D475" s="8" t="s">
        <v>16</v>
      </c>
      <c r="E475" s="38"/>
      <c r="F475" s="38"/>
      <c r="G475" s="38"/>
      <c r="H475" s="14">
        <f>SUM(H476:H518)</f>
        <v>5455.7190000000001</v>
      </c>
      <c r="I475" s="14">
        <f t="shared" ref="I475:O475" si="67">SUM(I476:I518)</f>
        <v>2640.3850000000002</v>
      </c>
      <c r="J475" s="14">
        <f t="shared" si="67"/>
        <v>1139.7059999999999</v>
      </c>
      <c r="K475" s="14">
        <f t="shared" si="67"/>
        <v>540.71799999999996</v>
      </c>
      <c r="L475" s="14">
        <f t="shared" si="67"/>
        <v>0</v>
      </c>
      <c r="M475" s="14">
        <f t="shared" si="67"/>
        <v>749.44800000000009</v>
      </c>
      <c r="N475" s="14">
        <f t="shared" si="67"/>
        <v>214.83700000000002</v>
      </c>
      <c r="O475" s="14">
        <f t="shared" si="67"/>
        <v>170.625</v>
      </c>
      <c r="P475" s="96"/>
      <c r="Q475" s="96"/>
    </row>
    <row r="476" spans="1:17" ht="75" x14ac:dyDescent="0.25">
      <c r="A476" s="49">
        <f>A474+1</f>
        <v>454</v>
      </c>
      <c r="B476" s="44">
        <v>1</v>
      </c>
      <c r="C476" s="45">
        <v>166</v>
      </c>
      <c r="D476" s="81" t="s">
        <v>1466</v>
      </c>
      <c r="E476" s="37" t="s">
        <v>49</v>
      </c>
      <c r="F476" s="37" t="s">
        <v>1467</v>
      </c>
      <c r="G476" s="36" t="s">
        <v>145</v>
      </c>
      <c r="H476" s="66">
        <v>399.238</v>
      </c>
      <c r="I476" s="66">
        <v>199</v>
      </c>
      <c r="J476" s="66">
        <v>64.852000000000004</v>
      </c>
      <c r="K476" s="66">
        <v>50</v>
      </c>
      <c r="L476" s="66">
        <v>0</v>
      </c>
      <c r="M476" s="66">
        <v>40.4</v>
      </c>
      <c r="N476" s="66">
        <v>39.49</v>
      </c>
      <c r="O476" s="66">
        <v>5.4960000000000004</v>
      </c>
      <c r="P476" s="94">
        <v>43482.721516203703</v>
      </c>
      <c r="Q476" s="95">
        <f t="shared" si="63"/>
        <v>21.387242697338429</v>
      </c>
    </row>
    <row r="477" spans="1:17" ht="56.25" x14ac:dyDescent="0.25">
      <c r="A477" s="49">
        <f>A476+1</f>
        <v>455</v>
      </c>
      <c r="B477" s="44">
        <f>B476+1</f>
        <v>2</v>
      </c>
      <c r="C477" s="45">
        <v>1405</v>
      </c>
      <c r="D477" s="81" t="s">
        <v>1468</v>
      </c>
      <c r="E477" s="37" t="s">
        <v>49</v>
      </c>
      <c r="F477" s="37" t="s">
        <v>162</v>
      </c>
      <c r="G477" s="36" t="s">
        <v>163</v>
      </c>
      <c r="H477" s="66">
        <v>282.113</v>
      </c>
      <c r="I477" s="66">
        <v>141.05600000000001</v>
      </c>
      <c r="J477" s="66">
        <v>76.725999999999999</v>
      </c>
      <c r="K477" s="66">
        <v>0</v>
      </c>
      <c r="L477" s="66">
        <v>0</v>
      </c>
      <c r="M477" s="66">
        <v>30</v>
      </c>
      <c r="N477" s="66">
        <v>10</v>
      </c>
      <c r="O477" s="66">
        <v>24.331</v>
      </c>
      <c r="P477" s="94">
        <v>43493.832673611112</v>
      </c>
      <c r="Q477" s="95">
        <f t="shared" si="63"/>
        <v>22.8032738654369</v>
      </c>
    </row>
    <row r="478" spans="1:17" ht="60.75" x14ac:dyDescent="0.25">
      <c r="A478" s="49">
        <f t="shared" ref="A478:A518" si="68">A477+1</f>
        <v>456</v>
      </c>
      <c r="B478" s="44">
        <f>B477+1</f>
        <v>3</v>
      </c>
      <c r="C478" s="45">
        <v>1692</v>
      </c>
      <c r="D478" s="81" t="s">
        <v>1528</v>
      </c>
      <c r="E478" s="37" t="s">
        <v>49</v>
      </c>
      <c r="F478" s="37" t="s">
        <v>1469</v>
      </c>
      <c r="G478" s="36" t="s">
        <v>271</v>
      </c>
      <c r="H478" s="66">
        <v>414.137</v>
      </c>
      <c r="I478" s="66">
        <v>200</v>
      </c>
      <c r="J478" s="66">
        <v>115.301</v>
      </c>
      <c r="K478" s="66">
        <v>0</v>
      </c>
      <c r="L478" s="66">
        <v>0</v>
      </c>
      <c r="M478" s="66">
        <v>50.12</v>
      </c>
      <c r="N478" s="66">
        <v>0</v>
      </c>
      <c r="O478" s="66">
        <v>48.716000000000001</v>
      </c>
      <c r="P478" s="94">
        <v>43494.726666666669</v>
      </c>
      <c r="Q478" s="95">
        <f t="shared" si="63"/>
        <v>23.86553242043092</v>
      </c>
    </row>
    <row r="479" spans="1:17" ht="40.5" x14ac:dyDescent="0.25">
      <c r="A479" s="49">
        <f t="shared" si="68"/>
        <v>457</v>
      </c>
      <c r="B479" s="44">
        <f t="shared" ref="B479:B518" si="69">B478+1</f>
        <v>4</v>
      </c>
      <c r="C479" s="45">
        <v>1704</v>
      </c>
      <c r="D479" s="81" t="s">
        <v>1470</v>
      </c>
      <c r="E479" s="37" t="s">
        <v>49</v>
      </c>
      <c r="F479" s="37" t="s">
        <v>1469</v>
      </c>
      <c r="G479" s="36" t="s">
        <v>146</v>
      </c>
      <c r="H479" s="66">
        <v>138.672</v>
      </c>
      <c r="I479" s="66">
        <v>69.335999999999999</v>
      </c>
      <c r="J479" s="66">
        <v>34.113</v>
      </c>
      <c r="K479" s="66">
        <v>0</v>
      </c>
      <c r="L479" s="66">
        <v>0</v>
      </c>
      <c r="M479" s="66">
        <v>0</v>
      </c>
      <c r="N479" s="66">
        <v>27.082000000000001</v>
      </c>
      <c r="O479" s="66">
        <v>8.141</v>
      </c>
      <c r="P479" s="94">
        <v>43494.735810185186</v>
      </c>
      <c r="Q479" s="95">
        <f t="shared" si="63"/>
        <v>25.400224991346484</v>
      </c>
    </row>
    <row r="480" spans="1:17" ht="60.75" x14ac:dyDescent="0.25">
      <c r="A480" s="49">
        <f t="shared" si="68"/>
        <v>458</v>
      </c>
      <c r="B480" s="44">
        <f t="shared" si="69"/>
        <v>5</v>
      </c>
      <c r="C480" s="45">
        <v>2380</v>
      </c>
      <c r="D480" s="81" t="s">
        <v>1471</v>
      </c>
      <c r="E480" s="37" t="s">
        <v>49</v>
      </c>
      <c r="F480" s="37" t="s">
        <v>1469</v>
      </c>
      <c r="G480" s="36" t="s">
        <v>142</v>
      </c>
      <c r="H480" s="66">
        <v>499.08199999999999</v>
      </c>
      <c r="I480" s="66">
        <v>200</v>
      </c>
      <c r="J480" s="66">
        <v>229.209</v>
      </c>
      <c r="K480" s="66">
        <v>0</v>
      </c>
      <c r="L480" s="66">
        <v>0</v>
      </c>
      <c r="M480" s="66">
        <v>11</v>
      </c>
      <c r="N480" s="66">
        <v>24</v>
      </c>
      <c r="O480" s="66">
        <v>34.872999999999998</v>
      </c>
      <c r="P480" s="94">
        <v>43496.457118055558</v>
      </c>
      <c r="Q480" s="95">
        <f t="shared" si="63"/>
        <v>14.000304559170637</v>
      </c>
    </row>
    <row r="481" spans="1:17" ht="75" x14ac:dyDescent="0.25">
      <c r="A481" s="49">
        <f t="shared" si="68"/>
        <v>459</v>
      </c>
      <c r="B481" s="44">
        <f t="shared" si="69"/>
        <v>6</v>
      </c>
      <c r="C481" s="45">
        <v>179</v>
      </c>
      <c r="D481" s="81" t="s">
        <v>1472</v>
      </c>
      <c r="E481" s="37" t="s">
        <v>58</v>
      </c>
      <c r="F481" s="37" t="s">
        <v>1530</v>
      </c>
      <c r="G481" s="36" t="s">
        <v>142</v>
      </c>
      <c r="H481" s="66">
        <v>199.9</v>
      </c>
      <c r="I481" s="66">
        <v>80</v>
      </c>
      <c r="J481" s="66">
        <v>79.900000000000006</v>
      </c>
      <c r="K481" s="66">
        <v>0</v>
      </c>
      <c r="L481" s="66">
        <v>0</v>
      </c>
      <c r="M481" s="66">
        <v>40</v>
      </c>
      <c r="N481" s="66">
        <v>0</v>
      </c>
      <c r="O481" s="66">
        <v>0</v>
      </c>
      <c r="P481" s="94">
        <v>43482.795729166668</v>
      </c>
      <c r="Q481" s="95">
        <f t="shared" si="63"/>
        <v>20.010005002501249</v>
      </c>
    </row>
    <row r="482" spans="1:17" ht="40.5" x14ac:dyDescent="0.25">
      <c r="A482" s="49">
        <f t="shared" si="68"/>
        <v>460</v>
      </c>
      <c r="B482" s="44">
        <f t="shared" si="69"/>
        <v>7</v>
      </c>
      <c r="C482" s="45">
        <v>204</v>
      </c>
      <c r="D482" s="81" t="s">
        <v>1473</v>
      </c>
      <c r="E482" s="37" t="s">
        <v>58</v>
      </c>
      <c r="F482" s="37" t="s">
        <v>1474</v>
      </c>
      <c r="G482" s="36" t="s">
        <v>143</v>
      </c>
      <c r="H482" s="66">
        <v>65</v>
      </c>
      <c r="I482" s="66">
        <v>32.5</v>
      </c>
      <c r="J482" s="66">
        <v>13</v>
      </c>
      <c r="K482" s="66">
        <v>6.5</v>
      </c>
      <c r="L482" s="66">
        <v>0</v>
      </c>
      <c r="M482" s="66">
        <v>13</v>
      </c>
      <c r="N482" s="66">
        <v>0</v>
      </c>
      <c r="O482" s="66">
        <v>0</v>
      </c>
      <c r="P482" s="94">
        <v>43483.505613425928</v>
      </c>
      <c r="Q482" s="95">
        <f t="shared" si="63"/>
        <v>20</v>
      </c>
    </row>
    <row r="483" spans="1:17" ht="75" x14ac:dyDescent="0.25">
      <c r="A483" s="49">
        <f t="shared" si="68"/>
        <v>461</v>
      </c>
      <c r="B483" s="44">
        <f t="shared" si="69"/>
        <v>8</v>
      </c>
      <c r="C483" s="45">
        <v>211</v>
      </c>
      <c r="D483" s="81" t="s">
        <v>1475</v>
      </c>
      <c r="E483" s="37" t="s">
        <v>58</v>
      </c>
      <c r="F483" s="37" t="s">
        <v>1476</v>
      </c>
      <c r="G483" s="36" t="s">
        <v>149</v>
      </c>
      <c r="H483" s="66">
        <v>65</v>
      </c>
      <c r="I483" s="66">
        <v>32.5</v>
      </c>
      <c r="J483" s="66">
        <v>13</v>
      </c>
      <c r="K483" s="66">
        <v>6.5</v>
      </c>
      <c r="L483" s="66">
        <v>0</v>
      </c>
      <c r="M483" s="66">
        <v>13</v>
      </c>
      <c r="N483" s="66">
        <v>0</v>
      </c>
      <c r="O483" s="66">
        <v>0</v>
      </c>
      <c r="P483" s="94">
        <v>43483.541030092594</v>
      </c>
      <c r="Q483" s="95">
        <f t="shared" si="63"/>
        <v>20</v>
      </c>
    </row>
    <row r="484" spans="1:17" ht="75" x14ac:dyDescent="0.25">
      <c r="A484" s="49">
        <f t="shared" si="68"/>
        <v>462</v>
      </c>
      <c r="B484" s="44">
        <f t="shared" si="69"/>
        <v>9</v>
      </c>
      <c r="C484" s="45">
        <v>233</v>
      </c>
      <c r="D484" s="81" t="s">
        <v>1524</v>
      </c>
      <c r="E484" s="37" t="s">
        <v>58</v>
      </c>
      <c r="F484" s="37" t="s">
        <v>1525</v>
      </c>
      <c r="G484" s="36" t="s">
        <v>157</v>
      </c>
      <c r="H484" s="66">
        <v>65</v>
      </c>
      <c r="I484" s="66">
        <v>32.5</v>
      </c>
      <c r="J484" s="66">
        <v>13</v>
      </c>
      <c r="K484" s="66">
        <v>6.5</v>
      </c>
      <c r="L484" s="66">
        <v>0</v>
      </c>
      <c r="M484" s="66">
        <v>13</v>
      </c>
      <c r="N484" s="66">
        <v>0</v>
      </c>
      <c r="O484" s="66">
        <v>0</v>
      </c>
      <c r="P484" s="94">
        <v>43486.396435185183</v>
      </c>
      <c r="Q484" s="95">
        <f t="shared" si="63"/>
        <v>20</v>
      </c>
    </row>
    <row r="485" spans="1:17" ht="40.5" x14ac:dyDescent="0.25">
      <c r="A485" s="49">
        <f t="shared" si="68"/>
        <v>463</v>
      </c>
      <c r="B485" s="44">
        <f t="shared" si="69"/>
        <v>10</v>
      </c>
      <c r="C485" s="45">
        <v>1791</v>
      </c>
      <c r="D485" s="81" t="s">
        <v>1478</v>
      </c>
      <c r="E485" s="37" t="s">
        <v>58</v>
      </c>
      <c r="F485" s="37" t="s">
        <v>1479</v>
      </c>
      <c r="G485" s="36" t="s">
        <v>161</v>
      </c>
      <c r="H485" s="66">
        <v>278.60300000000001</v>
      </c>
      <c r="I485" s="66">
        <v>139</v>
      </c>
      <c r="J485" s="66">
        <v>35</v>
      </c>
      <c r="K485" s="66">
        <v>36.061</v>
      </c>
      <c r="L485" s="66">
        <v>0</v>
      </c>
      <c r="M485" s="66">
        <v>45</v>
      </c>
      <c r="N485" s="66">
        <v>0</v>
      </c>
      <c r="O485" s="66">
        <v>23.542000000000002</v>
      </c>
      <c r="P485" s="94">
        <v>43494.914629629631</v>
      </c>
      <c r="Q485" s="95">
        <f t="shared" ref="Q485:Q541" si="70">(O485+N485+M485)*100/H485</f>
        <v>24.602032282495163</v>
      </c>
    </row>
    <row r="486" spans="1:17" ht="40.5" x14ac:dyDescent="0.25">
      <c r="A486" s="49">
        <f t="shared" si="68"/>
        <v>464</v>
      </c>
      <c r="B486" s="44">
        <f t="shared" si="69"/>
        <v>11</v>
      </c>
      <c r="C486" s="45">
        <v>2037</v>
      </c>
      <c r="D486" s="81" t="s">
        <v>1480</v>
      </c>
      <c r="E486" s="37" t="s">
        <v>58</v>
      </c>
      <c r="F486" s="37" t="s">
        <v>1481</v>
      </c>
      <c r="G486" s="36" t="s">
        <v>149</v>
      </c>
      <c r="H486" s="66">
        <v>246.80799999999999</v>
      </c>
      <c r="I486" s="66">
        <v>123.404</v>
      </c>
      <c r="J486" s="66">
        <v>49.362000000000002</v>
      </c>
      <c r="K486" s="66">
        <v>24.68</v>
      </c>
      <c r="L486" s="66">
        <v>0</v>
      </c>
      <c r="M486" s="66">
        <v>49.362000000000002</v>
      </c>
      <c r="N486" s="66">
        <v>0</v>
      </c>
      <c r="O486" s="66">
        <v>0</v>
      </c>
      <c r="P486" s="94">
        <v>43495.618692129632</v>
      </c>
      <c r="Q486" s="95">
        <f t="shared" si="70"/>
        <v>20.000162069300831</v>
      </c>
    </row>
    <row r="487" spans="1:17" ht="81" x14ac:dyDescent="0.25">
      <c r="A487" s="49">
        <f t="shared" si="68"/>
        <v>465</v>
      </c>
      <c r="B487" s="44">
        <f t="shared" si="69"/>
        <v>12</v>
      </c>
      <c r="C487" s="45">
        <v>2194</v>
      </c>
      <c r="D487" s="81" t="s">
        <v>1529</v>
      </c>
      <c r="E487" s="37" t="s">
        <v>58</v>
      </c>
      <c r="F487" s="37" t="s">
        <v>1482</v>
      </c>
      <c r="G487" s="36" t="s">
        <v>142</v>
      </c>
      <c r="H487" s="66">
        <v>175.18700000000001</v>
      </c>
      <c r="I487" s="66">
        <v>87.593000000000004</v>
      </c>
      <c r="J487" s="66">
        <v>51.594000000000001</v>
      </c>
      <c r="K487" s="66">
        <v>0</v>
      </c>
      <c r="L487" s="66">
        <v>0</v>
      </c>
      <c r="M487" s="66">
        <v>36</v>
      </c>
      <c r="N487" s="66">
        <v>0</v>
      </c>
      <c r="O487" s="66">
        <v>0</v>
      </c>
      <c r="P487" s="94">
        <v>43495.762870370374</v>
      </c>
      <c r="Q487" s="95">
        <f t="shared" si="70"/>
        <v>20.549469994919711</v>
      </c>
    </row>
    <row r="488" spans="1:17" ht="40.5" x14ac:dyDescent="0.25">
      <c r="A488" s="49">
        <f t="shared" si="68"/>
        <v>466</v>
      </c>
      <c r="B488" s="44">
        <f t="shared" si="69"/>
        <v>13</v>
      </c>
      <c r="C488" s="45">
        <v>2554</v>
      </c>
      <c r="D488" s="81" t="s">
        <v>1483</v>
      </c>
      <c r="E488" s="37" t="s">
        <v>58</v>
      </c>
      <c r="F488" s="37" t="s">
        <v>1484</v>
      </c>
      <c r="G488" s="36" t="s">
        <v>143</v>
      </c>
      <c r="H488" s="66">
        <v>299.80099999999999</v>
      </c>
      <c r="I488" s="66">
        <v>149.9</v>
      </c>
      <c r="J488" s="66">
        <v>59.960999999999999</v>
      </c>
      <c r="K488" s="66">
        <v>29.978999999999999</v>
      </c>
      <c r="L488" s="66">
        <v>0</v>
      </c>
      <c r="M488" s="66">
        <v>59.960999999999999</v>
      </c>
      <c r="N488" s="66">
        <v>0</v>
      </c>
      <c r="O488" s="66">
        <v>0</v>
      </c>
      <c r="P488" s="94">
        <v>43496.635034722225</v>
      </c>
      <c r="Q488" s="95">
        <f t="shared" si="70"/>
        <v>20.000266843672968</v>
      </c>
    </row>
    <row r="489" spans="1:17" ht="40.5" x14ac:dyDescent="0.25">
      <c r="A489" s="49">
        <f t="shared" si="68"/>
        <v>467</v>
      </c>
      <c r="B489" s="44">
        <f t="shared" si="69"/>
        <v>14</v>
      </c>
      <c r="C489" s="45">
        <v>2558</v>
      </c>
      <c r="D489" s="81" t="s">
        <v>1485</v>
      </c>
      <c r="E489" s="37" t="s">
        <v>58</v>
      </c>
      <c r="F489" s="37" t="s">
        <v>1526</v>
      </c>
      <c r="G489" s="36" t="s">
        <v>157</v>
      </c>
      <c r="H489" s="66">
        <v>136.13999999999999</v>
      </c>
      <c r="I489" s="66">
        <v>68.069999999999993</v>
      </c>
      <c r="J489" s="66">
        <v>40.841999999999999</v>
      </c>
      <c r="K489" s="66">
        <v>0</v>
      </c>
      <c r="L489" s="66">
        <v>0</v>
      </c>
      <c r="M489" s="66">
        <v>27.228000000000002</v>
      </c>
      <c r="N489" s="66">
        <v>0</v>
      </c>
      <c r="O489" s="66">
        <v>0</v>
      </c>
      <c r="P489" s="94">
        <v>43496.639826388891</v>
      </c>
      <c r="Q489" s="95">
        <f t="shared" si="70"/>
        <v>20.000000000000004</v>
      </c>
    </row>
    <row r="490" spans="1:17" ht="60.75" x14ac:dyDescent="0.25">
      <c r="A490" s="49">
        <f t="shared" si="68"/>
        <v>468</v>
      </c>
      <c r="B490" s="44">
        <f t="shared" si="69"/>
        <v>15</v>
      </c>
      <c r="C490" s="45">
        <v>280</v>
      </c>
      <c r="D490" s="81" t="s">
        <v>1486</v>
      </c>
      <c r="E490" s="37" t="s">
        <v>61</v>
      </c>
      <c r="F490" s="37" t="s">
        <v>4159</v>
      </c>
      <c r="G490" s="36" t="s">
        <v>142</v>
      </c>
      <c r="H490" s="66">
        <v>20</v>
      </c>
      <c r="I490" s="66">
        <v>10</v>
      </c>
      <c r="J490" s="66">
        <v>6</v>
      </c>
      <c r="K490" s="66">
        <v>0</v>
      </c>
      <c r="L490" s="66">
        <v>0</v>
      </c>
      <c r="M490" s="66">
        <v>0</v>
      </c>
      <c r="N490" s="66">
        <v>4</v>
      </c>
      <c r="O490" s="66">
        <v>0</v>
      </c>
      <c r="P490" s="94">
        <v>43486.639120370368</v>
      </c>
      <c r="Q490" s="95">
        <f t="shared" si="70"/>
        <v>20</v>
      </c>
    </row>
    <row r="491" spans="1:17" ht="56.25" x14ac:dyDescent="0.25">
      <c r="A491" s="49">
        <f t="shared" si="68"/>
        <v>469</v>
      </c>
      <c r="B491" s="44">
        <f t="shared" si="69"/>
        <v>16</v>
      </c>
      <c r="C491" s="45">
        <v>299</v>
      </c>
      <c r="D491" s="81" t="s">
        <v>1487</v>
      </c>
      <c r="E491" s="37" t="s">
        <v>61</v>
      </c>
      <c r="F491" s="37" t="s">
        <v>1531</v>
      </c>
      <c r="G491" s="36" t="s">
        <v>142</v>
      </c>
      <c r="H491" s="66">
        <v>52.78</v>
      </c>
      <c r="I491" s="66">
        <v>26.39</v>
      </c>
      <c r="J491" s="66">
        <v>14.25</v>
      </c>
      <c r="K491" s="66">
        <v>0</v>
      </c>
      <c r="L491" s="66">
        <v>0</v>
      </c>
      <c r="M491" s="66">
        <v>0</v>
      </c>
      <c r="N491" s="66">
        <v>12.14</v>
      </c>
      <c r="O491" s="66">
        <v>0</v>
      </c>
      <c r="P491" s="94">
        <v>43486.721805555557</v>
      </c>
      <c r="Q491" s="95">
        <f t="shared" si="70"/>
        <v>23.001136794240242</v>
      </c>
    </row>
    <row r="492" spans="1:17" ht="56.25" x14ac:dyDescent="0.25">
      <c r="A492" s="49">
        <f t="shared" si="68"/>
        <v>470</v>
      </c>
      <c r="B492" s="44">
        <f t="shared" si="69"/>
        <v>17</v>
      </c>
      <c r="C492" s="45">
        <v>339</v>
      </c>
      <c r="D492" s="81" t="s">
        <v>1488</v>
      </c>
      <c r="E492" s="37" t="s">
        <v>61</v>
      </c>
      <c r="F492" s="37" t="s">
        <v>4157</v>
      </c>
      <c r="G492" s="36" t="s">
        <v>149</v>
      </c>
      <c r="H492" s="66">
        <v>25</v>
      </c>
      <c r="I492" s="66">
        <v>12.5</v>
      </c>
      <c r="J492" s="66">
        <v>0</v>
      </c>
      <c r="K492" s="66">
        <v>7</v>
      </c>
      <c r="L492" s="66">
        <v>0</v>
      </c>
      <c r="M492" s="66">
        <v>0</v>
      </c>
      <c r="N492" s="66">
        <v>5.5</v>
      </c>
      <c r="O492" s="66">
        <v>0</v>
      </c>
      <c r="P492" s="94">
        <v>43487.522974537038</v>
      </c>
      <c r="Q492" s="95">
        <f t="shared" si="70"/>
        <v>22</v>
      </c>
    </row>
    <row r="493" spans="1:17" ht="40.5" x14ac:dyDescent="0.25">
      <c r="A493" s="49">
        <f t="shared" si="68"/>
        <v>471</v>
      </c>
      <c r="B493" s="44">
        <f t="shared" si="69"/>
        <v>18</v>
      </c>
      <c r="C493" s="45">
        <v>346</v>
      </c>
      <c r="D493" s="81" t="s">
        <v>1489</v>
      </c>
      <c r="E493" s="37" t="s">
        <v>61</v>
      </c>
      <c r="F493" s="37" t="s">
        <v>153</v>
      </c>
      <c r="G493" s="36" t="s">
        <v>1477</v>
      </c>
      <c r="H493" s="66">
        <v>16</v>
      </c>
      <c r="I493" s="66">
        <v>8</v>
      </c>
      <c r="J493" s="66">
        <v>1</v>
      </c>
      <c r="K493" s="66">
        <v>5</v>
      </c>
      <c r="L493" s="66">
        <v>0</v>
      </c>
      <c r="M493" s="66">
        <v>0</v>
      </c>
      <c r="N493" s="66">
        <v>2</v>
      </c>
      <c r="O493" s="66">
        <v>0</v>
      </c>
      <c r="P493" s="94">
        <v>43487.561168981483</v>
      </c>
      <c r="Q493" s="95">
        <f t="shared" si="70"/>
        <v>12.5</v>
      </c>
    </row>
    <row r="494" spans="1:17" ht="75" x14ac:dyDescent="0.25">
      <c r="A494" s="49">
        <f t="shared" si="68"/>
        <v>472</v>
      </c>
      <c r="B494" s="44">
        <f t="shared" si="69"/>
        <v>19</v>
      </c>
      <c r="C494" s="45">
        <v>454</v>
      </c>
      <c r="D494" s="81" t="s">
        <v>1490</v>
      </c>
      <c r="E494" s="37" t="s">
        <v>61</v>
      </c>
      <c r="F494" s="37" t="s">
        <v>1491</v>
      </c>
      <c r="G494" s="36" t="s">
        <v>163</v>
      </c>
      <c r="H494" s="66">
        <v>20</v>
      </c>
      <c r="I494" s="66">
        <v>10</v>
      </c>
      <c r="J494" s="66">
        <v>6</v>
      </c>
      <c r="K494" s="66">
        <v>0</v>
      </c>
      <c r="L494" s="66">
        <v>0</v>
      </c>
      <c r="M494" s="66">
        <v>0</v>
      </c>
      <c r="N494" s="66">
        <v>4</v>
      </c>
      <c r="O494" s="66">
        <v>0</v>
      </c>
      <c r="P494" s="94">
        <v>43488.583298611113</v>
      </c>
      <c r="Q494" s="95">
        <f t="shared" si="70"/>
        <v>20</v>
      </c>
    </row>
    <row r="495" spans="1:17" ht="40.5" x14ac:dyDescent="0.25">
      <c r="A495" s="49">
        <f t="shared" si="68"/>
        <v>473</v>
      </c>
      <c r="B495" s="44">
        <f t="shared" si="69"/>
        <v>20</v>
      </c>
      <c r="C495" s="45">
        <v>457</v>
      </c>
      <c r="D495" s="81" t="s">
        <v>1532</v>
      </c>
      <c r="E495" s="37" t="s">
        <v>61</v>
      </c>
      <c r="F495" s="37" t="s">
        <v>4158</v>
      </c>
      <c r="G495" s="36" t="s">
        <v>163</v>
      </c>
      <c r="H495" s="66">
        <v>34.020000000000003</v>
      </c>
      <c r="I495" s="66">
        <v>17.010000000000002</v>
      </c>
      <c r="J495" s="66">
        <v>0</v>
      </c>
      <c r="K495" s="66">
        <v>9.8650000000000002</v>
      </c>
      <c r="L495" s="66">
        <v>0</v>
      </c>
      <c r="M495" s="66">
        <v>0</v>
      </c>
      <c r="N495" s="66">
        <v>7.1449999999999996</v>
      </c>
      <c r="O495" s="66">
        <v>0</v>
      </c>
      <c r="P495" s="94">
        <v>43488.595613425925</v>
      </c>
      <c r="Q495" s="95">
        <f t="shared" si="70"/>
        <v>21.002351557907112</v>
      </c>
    </row>
    <row r="496" spans="1:17" ht="40.5" x14ac:dyDescent="0.25">
      <c r="A496" s="49">
        <f t="shared" si="68"/>
        <v>474</v>
      </c>
      <c r="B496" s="44">
        <f t="shared" si="69"/>
        <v>21</v>
      </c>
      <c r="C496" s="45">
        <v>509</v>
      </c>
      <c r="D496" s="81" t="s">
        <v>1492</v>
      </c>
      <c r="E496" s="37" t="s">
        <v>61</v>
      </c>
      <c r="F496" s="37" t="s">
        <v>151</v>
      </c>
      <c r="G496" s="36" t="s">
        <v>152</v>
      </c>
      <c r="H496" s="66">
        <v>35.783999999999999</v>
      </c>
      <c r="I496" s="66">
        <v>17.891999999999999</v>
      </c>
      <c r="J496" s="66">
        <v>0</v>
      </c>
      <c r="K496" s="66">
        <v>9.0020000000000007</v>
      </c>
      <c r="L496" s="66">
        <v>0</v>
      </c>
      <c r="M496" s="66">
        <v>7</v>
      </c>
      <c r="N496" s="66">
        <v>0</v>
      </c>
      <c r="O496" s="66">
        <v>1.89</v>
      </c>
      <c r="P496" s="94">
        <v>43488.74527777778</v>
      </c>
      <c r="Q496" s="95">
        <f t="shared" si="70"/>
        <v>24.843505477308295</v>
      </c>
    </row>
    <row r="497" spans="1:17" ht="40.5" x14ac:dyDescent="0.25">
      <c r="A497" s="49">
        <f t="shared" si="68"/>
        <v>475</v>
      </c>
      <c r="B497" s="44">
        <f t="shared" si="69"/>
        <v>22</v>
      </c>
      <c r="C497" s="45">
        <v>544</v>
      </c>
      <c r="D497" s="81" t="s">
        <v>1493</v>
      </c>
      <c r="E497" s="37" t="s">
        <v>61</v>
      </c>
      <c r="F497" s="37" t="s">
        <v>4160</v>
      </c>
      <c r="G497" s="36" t="s">
        <v>158</v>
      </c>
      <c r="H497" s="66">
        <v>15</v>
      </c>
      <c r="I497" s="66">
        <v>7.5</v>
      </c>
      <c r="J497" s="66">
        <v>3.9</v>
      </c>
      <c r="K497" s="66">
        <v>0</v>
      </c>
      <c r="L497" s="66">
        <v>0</v>
      </c>
      <c r="M497" s="66">
        <v>0</v>
      </c>
      <c r="N497" s="66">
        <v>3.6</v>
      </c>
      <c r="O497" s="66">
        <v>0</v>
      </c>
      <c r="P497" s="94">
        <v>43489.395543981482</v>
      </c>
      <c r="Q497" s="95">
        <f t="shared" si="70"/>
        <v>24</v>
      </c>
    </row>
    <row r="498" spans="1:17" ht="20.25" x14ac:dyDescent="0.25">
      <c r="A498" s="49">
        <f t="shared" si="68"/>
        <v>476</v>
      </c>
      <c r="B498" s="44">
        <f t="shared" si="69"/>
        <v>23</v>
      </c>
      <c r="C498" s="45">
        <v>605</v>
      </c>
      <c r="D498" s="81" t="s">
        <v>1494</v>
      </c>
      <c r="E498" s="37" t="s">
        <v>61</v>
      </c>
      <c r="F498" s="37" t="s">
        <v>1495</v>
      </c>
      <c r="G498" s="36" t="s">
        <v>505</v>
      </c>
      <c r="H498" s="66">
        <v>20.2</v>
      </c>
      <c r="I498" s="66">
        <v>10.1</v>
      </c>
      <c r="J498" s="66">
        <v>0</v>
      </c>
      <c r="K498" s="66">
        <v>6.2</v>
      </c>
      <c r="L498" s="66">
        <v>0</v>
      </c>
      <c r="M498" s="66">
        <v>2</v>
      </c>
      <c r="N498" s="66">
        <v>1.9</v>
      </c>
      <c r="O498" s="66">
        <v>0</v>
      </c>
      <c r="P498" s="94">
        <v>43489.602951388886</v>
      </c>
      <c r="Q498" s="95">
        <f t="shared" si="70"/>
        <v>19.306930693069308</v>
      </c>
    </row>
    <row r="499" spans="1:17" ht="60.75" x14ac:dyDescent="0.25">
      <c r="A499" s="49">
        <f t="shared" si="68"/>
        <v>477</v>
      </c>
      <c r="B499" s="44">
        <f t="shared" si="69"/>
        <v>24</v>
      </c>
      <c r="C499" s="45">
        <v>718</v>
      </c>
      <c r="D499" s="81" t="s">
        <v>1496</v>
      </c>
      <c r="E499" s="37" t="s">
        <v>61</v>
      </c>
      <c r="F499" s="37" t="s">
        <v>1497</v>
      </c>
      <c r="G499" s="36" t="s">
        <v>147</v>
      </c>
      <c r="H499" s="66">
        <v>15</v>
      </c>
      <c r="I499" s="66">
        <v>7.5</v>
      </c>
      <c r="J499" s="66">
        <v>3</v>
      </c>
      <c r="K499" s="66">
        <v>1.5</v>
      </c>
      <c r="L499" s="66">
        <v>0</v>
      </c>
      <c r="M499" s="66">
        <v>0</v>
      </c>
      <c r="N499" s="66">
        <v>3</v>
      </c>
      <c r="O499" s="66">
        <v>0</v>
      </c>
      <c r="P499" s="94">
        <v>43489.817199074074</v>
      </c>
      <c r="Q499" s="95">
        <f t="shared" si="70"/>
        <v>20</v>
      </c>
    </row>
    <row r="500" spans="1:17" ht="40.5" x14ac:dyDescent="0.25">
      <c r="A500" s="49">
        <f t="shared" si="68"/>
        <v>478</v>
      </c>
      <c r="B500" s="44">
        <f t="shared" si="69"/>
        <v>25</v>
      </c>
      <c r="C500" s="45">
        <v>779</v>
      </c>
      <c r="D500" s="81" t="s">
        <v>1533</v>
      </c>
      <c r="E500" s="37" t="s">
        <v>61</v>
      </c>
      <c r="F500" s="37" t="s">
        <v>4161</v>
      </c>
      <c r="G500" s="36" t="s">
        <v>154</v>
      </c>
      <c r="H500" s="66">
        <v>34.020000000000003</v>
      </c>
      <c r="I500" s="66">
        <v>17.010000000000002</v>
      </c>
      <c r="J500" s="66">
        <v>0</v>
      </c>
      <c r="K500" s="66">
        <v>9.8650000000000002</v>
      </c>
      <c r="L500" s="66">
        <v>0</v>
      </c>
      <c r="M500" s="66">
        <v>0</v>
      </c>
      <c r="N500" s="66">
        <v>7.1449999999999996</v>
      </c>
      <c r="O500" s="66">
        <v>0</v>
      </c>
      <c r="P500" s="94">
        <v>43490.463842592595</v>
      </c>
      <c r="Q500" s="95">
        <f t="shared" si="70"/>
        <v>21.002351557907112</v>
      </c>
    </row>
    <row r="501" spans="1:17" ht="40.5" x14ac:dyDescent="0.25">
      <c r="A501" s="49">
        <f t="shared" si="68"/>
        <v>479</v>
      </c>
      <c r="B501" s="44">
        <f t="shared" si="69"/>
        <v>26</v>
      </c>
      <c r="C501" s="45">
        <v>781</v>
      </c>
      <c r="D501" s="81" t="s">
        <v>1498</v>
      </c>
      <c r="E501" s="37" t="s">
        <v>61</v>
      </c>
      <c r="F501" s="37" t="s">
        <v>4162</v>
      </c>
      <c r="G501" s="36" t="s">
        <v>150</v>
      </c>
      <c r="H501" s="66">
        <v>16.600000000000001</v>
      </c>
      <c r="I501" s="66">
        <v>8.3000000000000007</v>
      </c>
      <c r="J501" s="66">
        <v>4.9800000000000004</v>
      </c>
      <c r="K501" s="66">
        <v>0</v>
      </c>
      <c r="L501" s="66">
        <v>0</v>
      </c>
      <c r="M501" s="66">
        <v>0</v>
      </c>
      <c r="N501" s="66">
        <v>3.32</v>
      </c>
      <c r="O501" s="66">
        <v>0</v>
      </c>
      <c r="P501" s="94">
        <v>43490.4687037037</v>
      </c>
      <c r="Q501" s="95">
        <f t="shared" si="70"/>
        <v>20</v>
      </c>
    </row>
    <row r="502" spans="1:17" ht="40.5" x14ac:dyDescent="0.25">
      <c r="A502" s="49">
        <f t="shared" si="68"/>
        <v>480</v>
      </c>
      <c r="B502" s="44">
        <f t="shared" si="69"/>
        <v>27</v>
      </c>
      <c r="C502" s="45">
        <v>1084</v>
      </c>
      <c r="D502" s="81" t="s">
        <v>1499</v>
      </c>
      <c r="E502" s="37" t="s">
        <v>61</v>
      </c>
      <c r="F502" s="37" t="s">
        <v>1534</v>
      </c>
      <c r="G502" s="36" t="s">
        <v>156</v>
      </c>
      <c r="H502" s="66">
        <v>40</v>
      </c>
      <c r="I502" s="66">
        <v>20</v>
      </c>
      <c r="J502" s="66">
        <v>0</v>
      </c>
      <c r="K502" s="66">
        <v>10</v>
      </c>
      <c r="L502" s="66">
        <v>0</v>
      </c>
      <c r="M502" s="66">
        <v>0</v>
      </c>
      <c r="N502" s="66">
        <v>10</v>
      </c>
      <c r="O502" s="66">
        <v>0</v>
      </c>
      <c r="P502" s="94">
        <v>43490.895057870373</v>
      </c>
      <c r="Q502" s="95">
        <f t="shared" si="70"/>
        <v>25</v>
      </c>
    </row>
    <row r="503" spans="1:17" ht="40.5" x14ac:dyDescent="0.25">
      <c r="A503" s="49">
        <f t="shared" si="68"/>
        <v>481</v>
      </c>
      <c r="B503" s="44">
        <f t="shared" si="69"/>
        <v>28</v>
      </c>
      <c r="C503" s="45">
        <v>1156</v>
      </c>
      <c r="D503" s="81" t="s">
        <v>1527</v>
      </c>
      <c r="E503" s="37" t="s">
        <v>61</v>
      </c>
      <c r="F503" s="37" t="s">
        <v>1500</v>
      </c>
      <c r="G503" s="36" t="s">
        <v>1501</v>
      </c>
      <c r="H503" s="66">
        <v>10</v>
      </c>
      <c r="I503" s="66">
        <v>5</v>
      </c>
      <c r="J503" s="66">
        <v>0</v>
      </c>
      <c r="K503" s="66">
        <v>3.8</v>
      </c>
      <c r="L503" s="66">
        <v>0</v>
      </c>
      <c r="M503" s="66">
        <v>0</v>
      </c>
      <c r="N503" s="66">
        <v>1.2</v>
      </c>
      <c r="O503" s="66">
        <v>0</v>
      </c>
      <c r="P503" s="94">
        <v>43492.642511574071</v>
      </c>
      <c r="Q503" s="95">
        <f t="shared" si="70"/>
        <v>12</v>
      </c>
    </row>
    <row r="504" spans="1:17" ht="56.25" x14ac:dyDescent="0.25">
      <c r="A504" s="49">
        <f t="shared" si="68"/>
        <v>482</v>
      </c>
      <c r="B504" s="44">
        <f t="shared" si="69"/>
        <v>29</v>
      </c>
      <c r="C504" s="45">
        <v>1235</v>
      </c>
      <c r="D504" s="81" t="s">
        <v>1502</v>
      </c>
      <c r="E504" s="37" t="s">
        <v>61</v>
      </c>
      <c r="F504" s="37" t="s">
        <v>1535</v>
      </c>
      <c r="G504" s="36" t="s">
        <v>146</v>
      </c>
      <c r="H504" s="66">
        <v>10</v>
      </c>
      <c r="I504" s="66">
        <v>5</v>
      </c>
      <c r="J504" s="66">
        <v>3</v>
      </c>
      <c r="K504" s="66">
        <v>0</v>
      </c>
      <c r="L504" s="66">
        <v>0</v>
      </c>
      <c r="M504" s="66">
        <v>0</v>
      </c>
      <c r="N504" s="66">
        <v>2</v>
      </c>
      <c r="O504" s="66">
        <v>0</v>
      </c>
      <c r="P504" s="94">
        <v>43493.54277777778</v>
      </c>
      <c r="Q504" s="95">
        <f t="shared" si="70"/>
        <v>20</v>
      </c>
    </row>
    <row r="505" spans="1:17" ht="56.25" x14ac:dyDescent="0.25">
      <c r="A505" s="49">
        <f t="shared" si="68"/>
        <v>483</v>
      </c>
      <c r="B505" s="44">
        <f t="shared" si="69"/>
        <v>30</v>
      </c>
      <c r="C505" s="45">
        <v>1490</v>
      </c>
      <c r="D505" s="81" t="s">
        <v>1503</v>
      </c>
      <c r="E505" s="37" t="s">
        <v>61</v>
      </c>
      <c r="F505" s="37" t="s">
        <v>1504</v>
      </c>
      <c r="G505" s="36" t="s">
        <v>148</v>
      </c>
      <c r="H505" s="66">
        <v>18.350000000000001</v>
      </c>
      <c r="I505" s="66">
        <v>9</v>
      </c>
      <c r="J505" s="66">
        <v>1.35</v>
      </c>
      <c r="K505" s="66">
        <v>5</v>
      </c>
      <c r="L505" s="66">
        <v>0</v>
      </c>
      <c r="M505" s="66">
        <v>0</v>
      </c>
      <c r="N505" s="66">
        <v>3</v>
      </c>
      <c r="O505" s="66">
        <v>0</v>
      </c>
      <c r="P505" s="94">
        <v>43494.482939814814</v>
      </c>
      <c r="Q505" s="95">
        <f t="shared" si="70"/>
        <v>16.348773841961851</v>
      </c>
    </row>
    <row r="506" spans="1:17" ht="56.25" x14ac:dyDescent="0.25">
      <c r="A506" s="49">
        <f t="shared" si="68"/>
        <v>484</v>
      </c>
      <c r="B506" s="44">
        <f t="shared" si="69"/>
        <v>31</v>
      </c>
      <c r="C506" s="45">
        <v>2197</v>
      </c>
      <c r="D506" s="81" t="s">
        <v>1505</v>
      </c>
      <c r="E506" s="37" t="s">
        <v>61</v>
      </c>
      <c r="F506" s="37" t="s">
        <v>1506</v>
      </c>
      <c r="G506" s="36" t="s">
        <v>1507</v>
      </c>
      <c r="H506" s="66">
        <v>15</v>
      </c>
      <c r="I506" s="66">
        <v>7.5</v>
      </c>
      <c r="J506" s="66">
        <v>3.5</v>
      </c>
      <c r="K506" s="66">
        <v>0</v>
      </c>
      <c r="L506" s="66">
        <v>0</v>
      </c>
      <c r="M506" s="66">
        <v>0</v>
      </c>
      <c r="N506" s="66">
        <v>4</v>
      </c>
      <c r="O506" s="66">
        <v>0</v>
      </c>
      <c r="P506" s="94">
        <v>43495.765381944446</v>
      </c>
      <c r="Q506" s="95">
        <f t="shared" si="70"/>
        <v>26.666666666666668</v>
      </c>
    </row>
    <row r="507" spans="1:17" ht="60.75" x14ac:dyDescent="0.25">
      <c r="A507" s="49">
        <f t="shared" si="68"/>
        <v>485</v>
      </c>
      <c r="B507" s="44">
        <f t="shared" si="69"/>
        <v>32</v>
      </c>
      <c r="C507" s="45">
        <v>2473</v>
      </c>
      <c r="D507" s="81" t="s">
        <v>1508</v>
      </c>
      <c r="E507" s="37" t="s">
        <v>61</v>
      </c>
      <c r="F507" s="37" t="s">
        <v>1536</v>
      </c>
      <c r="G507" s="36" t="s">
        <v>142</v>
      </c>
      <c r="H507" s="66">
        <v>23.603999999999999</v>
      </c>
      <c r="I507" s="66">
        <v>11</v>
      </c>
      <c r="J507" s="66">
        <v>7.8840000000000003</v>
      </c>
      <c r="K507" s="66">
        <v>0</v>
      </c>
      <c r="L507" s="66">
        <v>0</v>
      </c>
      <c r="M507" s="66">
        <v>2.36</v>
      </c>
      <c r="N507" s="66">
        <v>2.36</v>
      </c>
      <c r="O507" s="66">
        <v>0</v>
      </c>
      <c r="P507" s="94">
        <v>43496.538657407407</v>
      </c>
      <c r="Q507" s="95">
        <f t="shared" si="70"/>
        <v>19.996610743941705</v>
      </c>
    </row>
    <row r="508" spans="1:17" ht="60.75" x14ac:dyDescent="0.25">
      <c r="A508" s="49">
        <f t="shared" si="68"/>
        <v>486</v>
      </c>
      <c r="B508" s="44">
        <f t="shared" si="69"/>
        <v>33</v>
      </c>
      <c r="C508" s="45">
        <v>2526</v>
      </c>
      <c r="D508" s="81" t="s">
        <v>1509</v>
      </c>
      <c r="E508" s="37" t="s">
        <v>61</v>
      </c>
      <c r="F508" s="37" t="s">
        <v>1510</v>
      </c>
      <c r="G508" s="36" t="s">
        <v>159</v>
      </c>
      <c r="H508" s="66">
        <v>15.2</v>
      </c>
      <c r="I508" s="66">
        <v>7.1440000000000001</v>
      </c>
      <c r="J508" s="66">
        <v>5.016</v>
      </c>
      <c r="K508" s="66">
        <v>0</v>
      </c>
      <c r="L508" s="66">
        <v>0</v>
      </c>
      <c r="M508" s="66">
        <v>3.04</v>
      </c>
      <c r="N508" s="66">
        <v>0</v>
      </c>
      <c r="O508" s="66">
        <v>0</v>
      </c>
      <c r="P508" s="94">
        <v>43496.605266203704</v>
      </c>
      <c r="Q508" s="95">
        <f t="shared" si="70"/>
        <v>20</v>
      </c>
    </row>
    <row r="509" spans="1:17" ht="37.5" x14ac:dyDescent="0.25">
      <c r="A509" s="49">
        <f t="shared" si="68"/>
        <v>487</v>
      </c>
      <c r="B509" s="44">
        <f t="shared" si="69"/>
        <v>34</v>
      </c>
      <c r="C509" s="45">
        <v>2591</v>
      </c>
      <c r="D509" s="81" t="s">
        <v>1511</v>
      </c>
      <c r="E509" s="37" t="s">
        <v>61</v>
      </c>
      <c r="F509" s="37" t="s">
        <v>1512</v>
      </c>
      <c r="G509" s="36" t="s">
        <v>148</v>
      </c>
      <c r="H509" s="66">
        <v>35</v>
      </c>
      <c r="I509" s="66">
        <v>17.5</v>
      </c>
      <c r="J509" s="66">
        <v>5</v>
      </c>
      <c r="K509" s="66">
        <v>5</v>
      </c>
      <c r="L509" s="66">
        <v>0</v>
      </c>
      <c r="M509" s="66">
        <v>0</v>
      </c>
      <c r="N509" s="66">
        <v>7.5</v>
      </c>
      <c r="O509" s="66">
        <v>0</v>
      </c>
      <c r="P509" s="94">
        <v>43496.664074074077</v>
      </c>
      <c r="Q509" s="95">
        <f t="shared" si="70"/>
        <v>21.428571428571427</v>
      </c>
    </row>
    <row r="510" spans="1:17" ht="40.5" x14ac:dyDescent="0.25">
      <c r="A510" s="49">
        <f t="shared" si="68"/>
        <v>488</v>
      </c>
      <c r="B510" s="44">
        <f t="shared" si="69"/>
        <v>35</v>
      </c>
      <c r="C510" s="45">
        <v>563</v>
      </c>
      <c r="D510" s="81" t="s">
        <v>1513</v>
      </c>
      <c r="E510" s="37" t="s">
        <v>63</v>
      </c>
      <c r="F510" s="37" t="s">
        <v>1537</v>
      </c>
      <c r="G510" s="36" t="s">
        <v>142</v>
      </c>
      <c r="H510" s="66">
        <v>299.88499999999999</v>
      </c>
      <c r="I510" s="66">
        <v>149.94200000000001</v>
      </c>
      <c r="J510" s="66">
        <v>89.965999999999994</v>
      </c>
      <c r="K510" s="66">
        <v>0</v>
      </c>
      <c r="L510" s="66">
        <v>0</v>
      </c>
      <c r="M510" s="66">
        <v>59.976999999999997</v>
      </c>
      <c r="N510" s="66">
        <v>0</v>
      </c>
      <c r="O510" s="66">
        <v>0</v>
      </c>
      <c r="P510" s="94">
        <v>43489.463159722225</v>
      </c>
      <c r="Q510" s="95">
        <f t="shared" si="70"/>
        <v>20</v>
      </c>
    </row>
    <row r="511" spans="1:17" ht="40.5" x14ac:dyDescent="0.25">
      <c r="A511" s="49">
        <f t="shared" si="68"/>
        <v>489</v>
      </c>
      <c r="B511" s="44">
        <f t="shared" si="69"/>
        <v>36</v>
      </c>
      <c r="C511" s="45">
        <v>565</v>
      </c>
      <c r="D511" s="81" t="s">
        <v>1514</v>
      </c>
      <c r="E511" s="37" t="s">
        <v>63</v>
      </c>
      <c r="F511" s="37" t="s">
        <v>1537</v>
      </c>
      <c r="G511" s="36" t="s">
        <v>142</v>
      </c>
      <c r="H511" s="66">
        <v>50</v>
      </c>
      <c r="I511" s="66">
        <v>25</v>
      </c>
      <c r="J511" s="66">
        <v>15</v>
      </c>
      <c r="K511" s="66">
        <v>0</v>
      </c>
      <c r="L511" s="66">
        <v>0</v>
      </c>
      <c r="M511" s="66">
        <v>10</v>
      </c>
      <c r="N511" s="66">
        <v>0</v>
      </c>
      <c r="O511" s="66">
        <v>0</v>
      </c>
      <c r="P511" s="94">
        <v>43489.466944444444</v>
      </c>
      <c r="Q511" s="95">
        <f t="shared" si="70"/>
        <v>20</v>
      </c>
    </row>
    <row r="512" spans="1:17" ht="40.5" x14ac:dyDescent="0.25">
      <c r="A512" s="49">
        <f t="shared" si="68"/>
        <v>490</v>
      </c>
      <c r="B512" s="44">
        <f t="shared" si="69"/>
        <v>37</v>
      </c>
      <c r="C512" s="45">
        <v>1076</v>
      </c>
      <c r="D512" s="81" t="s">
        <v>1515</v>
      </c>
      <c r="E512" s="37" t="s">
        <v>63</v>
      </c>
      <c r="F512" s="37" t="s">
        <v>160</v>
      </c>
      <c r="G512" s="36" t="s">
        <v>144</v>
      </c>
      <c r="H512" s="66">
        <v>88.066000000000003</v>
      </c>
      <c r="I512" s="66">
        <v>44.033000000000001</v>
      </c>
      <c r="J512" s="66">
        <v>0</v>
      </c>
      <c r="K512" s="66">
        <v>21.988</v>
      </c>
      <c r="L512" s="66">
        <v>0</v>
      </c>
      <c r="M512" s="66">
        <v>15</v>
      </c>
      <c r="N512" s="66">
        <v>0</v>
      </c>
      <c r="O512" s="66">
        <v>7.0449999999999999</v>
      </c>
      <c r="P512" s="94">
        <v>43490.855868055558</v>
      </c>
      <c r="Q512" s="95">
        <f t="shared" si="70"/>
        <v>25.032362092067313</v>
      </c>
    </row>
    <row r="513" spans="1:17" ht="40.5" x14ac:dyDescent="0.25">
      <c r="A513" s="49">
        <f t="shared" si="68"/>
        <v>491</v>
      </c>
      <c r="B513" s="44">
        <f t="shared" si="69"/>
        <v>38</v>
      </c>
      <c r="C513" s="45">
        <v>1900</v>
      </c>
      <c r="D513" s="81" t="s">
        <v>1516</v>
      </c>
      <c r="E513" s="37" t="s">
        <v>63</v>
      </c>
      <c r="F513" s="37" t="s">
        <v>155</v>
      </c>
      <c r="G513" s="36" t="s">
        <v>156</v>
      </c>
      <c r="H513" s="66">
        <v>95.668999999999997</v>
      </c>
      <c r="I513" s="66">
        <v>47.834000000000003</v>
      </c>
      <c r="J513" s="66">
        <v>20</v>
      </c>
      <c r="K513" s="66">
        <v>6.45</v>
      </c>
      <c r="L513" s="66">
        <v>0</v>
      </c>
      <c r="M513" s="66">
        <v>0</v>
      </c>
      <c r="N513" s="66">
        <v>17</v>
      </c>
      <c r="O513" s="66">
        <v>4.3849999999999998</v>
      </c>
      <c r="P513" s="94">
        <v>43495.501331018517</v>
      </c>
      <c r="Q513" s="95">
        <f t="shared" si="70"/>
        <v>22.353113338699057</v>
      </c>
    </row>
    <row r="514" spans="1:17" ht="40.5" x14ac:dyDescent="0.25">
      <c r="A514" s="49">
        <f t="shared" si="68"/>
        <v>492</v>
      </c>
      <c r="B514" s="44">
        <f t="shared" si="69"/>
        <v>39</v>
      </c>
      <c r="C514" s="45">
        <v>2179</v>
      </c>
      <c r="D514" s="81" t="s">
        <v>1517</v>
      </c>
      <c r="E514" s="37" t="s">
        <v>63</v>
      </c>
      <c r="F514" s="37" t="s">
        <v>1518</v>
      </c>
      <c r="G514" s="36" t="s">
        <v>147</v>
      </c>
      <c r="H514" s="66">
        <v>291.827</v>
      </c>
      <c r="I514" s="66">
        <v>145.91300000000001</v>
      </c>
      <c r="J514" s="66">
        <v>60</v>
      </c>
      <c r="K514" s="66">
        <v>15.227</v>
      </c>
      <c r="L514" s="66">
        <v>0</v>
      </c>
      <c r="M514" s="66">
        <v>70</v>
      </c>
      <c r="N514" s="66">
        <v>0</v>
      </c>
      <c r="O514" s="66">
        <v>0.68700000000000006</v>
      </c>
      <c r="P514" s="94">
        <v>43495.744618055556</v>
      </c>
      <c r="Q514" s="95">
        <f t="shared" si="70"/>
        <v>24.222227552625355</v>
      </c>
    </row>
    <row r="515" spans="1:17" ht="56.25" x14ac:dyDescent="0.25">
      <c r="A515" s="49">
        <f t="shared" si="68"/>
        <v>493</v>
      </c>
      <c r="B515" s="44">
        <f t="shared" si="69"/>
        <v>40</v>
      </c>
      <c r="C515" s="45">
        <v>1065</v>
      </c>
      <c r="D515" s="81" t="s">
        <v>1519</v>
      </c>
      <c r="E515" s="37" t="s">
        <v>65</v>
      </c>
      <c r="F515" s="37" t="s">
        <v>162</v>
      </c>
      <c r="G515" s="36" t="s">
        <v>163</v>
      </c>
      <c r="H515" s="66">
        <v>292.06400000000002</v>
      </c>
      <c r="I515" s="66">
        <v>146.03200000000001</v>
      </c>
      <c r="J515" s="66">
        <v>0</v>
      </c>
      <c r="K515" s="66">
        <v>91.058000000000007</v>
      </c>
      <c r="L515" s="66">
        <v>0</v>
      </c>
      <c r="M515" s="66">
        <v>30</v>
      </c>
      <c r="N515" s="66">
        <v>13.455</v>
      </c>
      <c r="O515" s="66">
        <v>11.519</v>
      </c>
      <c r="P515" s="94">
        <v>43490.836747685185</v>
      </c>
      <c r="Q515" s="95">
        <f t="shared" si="70"/>
        <v>18.822586830283775</v>
      </c>
    </row>
    <row r="516" spans="1:17" ht="40.5" x14ac:dyDescent="0.25">
      <c r="A516" s="49">
        <f t="shared" si="68"/>
        <v>494</v>
      </c>
      <c r="B516" s="44">
        <f t="shared" si="69"/>
        <v>41</v>
      </c>
      <c r="C516" s="45">
        <v>2041</v>
      </c>
      <c r="D516" s="81" t="s">
        <v>1520</v>
      </c>
      <c r="E516" s="37" t="s">
        <v>6</v>
      </c>
      <c r="F516" s="37" t="s">
        <v>1521</v>
      </c>
      <c r="G516" s="36" t="s">
        <v>158</v>
      </c>
      <c r="H516" s="66">
        <v>213.99799999999999</v>
      </c>
      <c r="I516" s="66">
        <v>100</v>
      </c>
      <c r="J516" s="66">
        <v>0</v>
      </c>
      <c r="K516" s="66">
        <v>67.998000000000005</v>
      </c>
      <c r="L516" s="66">
        <v>0</v>
      </c>
      <c r="M516" s="66">
        <v>46</v>
      </c>
      <c r="N516" s="66">
        <v>0</v>
      </c>
      <c r="O516" s="66">
        <v>0</v>
      </c>
      <c r="P516" s="94">
        <v>43495.624918981484</v>
      </c>
      <c r="Q516" s="95">
        <f t="shared" si="70"/>
        <v>21.495527995588745</v>
      </c>
    </row>
    <row r="517" spans="1:17" ht="40.5" x14ac:dyDescent="0.25">
      <c r="A517" s="49">
        <f t="shared" si="68"/>
        <v>495</v>
      </c>
      <c r="B517" s="44">
        <f t="shared" si="69"/>
        <v>42</v>
      </c>
      <c r="C517" s="45">
        <v>2344</v>
      </c>
      <c r="D517" s="81" t="s">
        <v>1522</v>
      </c>
      <c r="E517" s="37" t="s">
        <v>6</v>
      </c>
      <c r="F517" s="37" t="s">
        <v>1523</v>
      </c>
      <c r="G517" s="36" t="s">
        <v>150</v>
      </c>
      <c r="H517" s="66">
        <v>253.11799999999999</v>
      </c>
      <c r="I517" s="66">
        <v>125</v>
      </c>
      <c r="J517" s="66">
        <v>0</v>
      </c>
      <c r="K517" s="66">
        <v>82.117999999999995</v>
      </c>
      <c r="L517" s="66">
        <v>0</v>
      </c>
      <c r="M517" s="66">
        <v>46</v>
      </c>
      <c r="N517" s="66">
        <v>0</v>
      </c>
      <c r="O517" s="66">
        <v>0</v>
      </c>
      <c r="P517" s="94">
        <v>43496.38784722222</v>
      </c>
      <c r="Q517" s="95">
        <f t="shared" si="70"/>
        <v>18.173342077608073</v>
      </c>
    </row>
    <row r="518" spans="1:17" ht="60.75" x14ac:dyDescent="0.25">
      <c r="A518" s="49">
        <f t="shared" si="68"/>
        <v>496</v>
      </c>
      <c r="B518" s="44">
        <f t="shared" si="69"/>
        <v>43</v>
      </c>
      <c r="C518" s="45">
        <v>2589</v>
      </c>
      <c r="D518" s="81" t="s">
        <v>1538</v>
      </c>
      <c r="E518" s="37" t="s">
        <v>6</v>
      </c>
      <c r="F518" s="37" t="s">
        <v>1497</v>
      </c>
      <c r="G518" s="36" t="s">
        <v>147</v>
      </c>
      <c r="H518" s="66">
        <v>134.85300000000001</v>
      </c>
      <c r="I518" s="66">
        <v>67.426000000000002</v>
      </c>
      <c r="J518" s="66">
        <v>14</v>
      </c>
      <c r="K518" s="66">
        <v>23.427</v>
      </c>
      <c r="L518" s="66">
        <v>0</v>
      </c>
      <c r="M518" s="66">
        <v>30</v>
      </c>
      <c r="N518" s="66">
        <v>0</v>
      </c>
      <c r="O518" s="66">
        <v>0</v>
      </c>
      <c r="P518" s="94">
        <v>43496.663553240738</v>
      </c>
      <c r="Q518" s="95">
        <f t="shared" si="70"/>
        <v>22.246446130230694</v>
      </c>
    </row>
    <row r="519" spans="1:17" s="13" customFormat="1" ht="20.25" x14ac:dyDescent="0.3">
      <c r="A519" s="50"/>
      <c r="B519" s="54">
        <f>B520+B572</f>
        <v>70</v>
      </c>
      <c r="C519" s="38"/>
      <c r="D519" s="8" t="s">
        <v>18</v>
      </c>
      <c r="E519" s="38"/>
      <c r="F519" s="38"/>
      <c r="G519" s="38"/>
      <c r="H519" s="14">
        <f t="shared" ref="H519:O519" si="71">H520+H572</f>
        <v>18453.271000000004</v>
      </c>
      <c r="I519" s="14">
        <f t="shared" si="71"/>
        <v>8949.0950000000012</v>
      </c>
      <c r="J519" s="14">
        <f t="shared" si="71"/>
        <v>3723.2650000000003</v>
      </c>
      <c r="K519" s="14">
        <f t="shared" si="71"/>
        <v>1066.5409999999999</v>
      </c>
      <c r="L519" s="14">
        <f t="shared" si="71"/>
        <v>1214.0150000000001</v>
      </c>
      <c r="M519" s="14">
        <f t="shared" si="71"/>
        <v>1777.0859999999998</v>
      </c>
      <c r="N519" s="14">
        <f t="shared" si="71"/>
        <v>1173.5209999999997</v>
      </c>
      <c r="O519" s="14">
        <f t="shared" si="71"/>
        <v>549.74800000000005</v>
      </c>
      <c r="P519" s="96"/>
      <c r="Q519" s="96"/>
    </row>
    <row r="520" spans="1:17" s="19" customFormat="1" ht="20.25" x14ac:dyDescent="0.3">
      <c r="A520" s="55"/>
      <c r="B520" s="56">
        <v>51</v>
      </c>
      <c r="C520" s="41"/>
      <c r="D520" s="17" t="s">
        <v>201</v>
      </c>
      <c r="E520" s="41"/>
      <c r="F520" s="41"/>
      <c r="G520" s="41"/>
      <c r="H520" s="18">
        <f>SUM(H521:H571)</f>
        <v>14797.448000000004</v>
      </c>
      <c r="I520" s="18">
        <f t="shared" ref="I520:O520" si="72">SUM(I521:I571)</f>
        <v>7121.1870000000008</v>
      </c>
      <c r="J520" s="18">
        <f t="shared" si="72"/>
        <v>3723.2650000000003</v>
      </c>
      <c r="K520" s="18">
        <f t="shared" si="72"/>
        <v>1066.5409999999999</v>
      </c>
      <c r="L520" s="18">
        <f t="shared" si="72"/>
        <v>0</v>
      </c>
      <c r="M520" s="18">
        <f t="shared" si="72"/>
        <v>1263.4859999999999</v>
      </c>
      <c r="N520" s="18">
        <f t="shared" si="72"/>
        <v>1133.5209999999997</v>
      </c>
      <c r="O520" s="18">
        <f t="shared" si="72"/>
        <v>489.44800000000009</v>
      </c>
      <c r="P520" s="99"/>
      <c r="Q520" s="99"/>
    </row>
    <row r="521" spans="1:17" ht="40.5" x14ac:dyDescent="0.25">
      <c r="A521" s="49">
        <f>A518+1</f>
        <v>497</v>
      </c>
      <c r="B521" s="44">
        <v>1</v>
      </c>
      <c r="C521" s="45">
        <v>755</v>
      </c>
      <c r="D521" s="81" t="s">
        <v>1539</v>
      </c>
      <c r="E521" s="37" t="s">
        <v>49</v>
      </c>
      <c r="F521" s="37" t="s">
        <v>1540</v>
      </c>
      <c r="G521" s="36" t="s">
        <v>193</v>
      </c>
      <c r="H521" s="66">
        <v>299.95299999999997</v>
      </c>
      <c r="I521" s="66">
        <v>149.976</v>
      </c>
      <c r="J521" s="66">
        <v>83.926000000000002</v>
      </c>
      <c r="K521" s="66">
        <v>0</v>
      </c>
      <c r="L521" s="66">
        <v>0</v>
      </c>
      <c r="M521" s="66">
        <v>26</v>
      </c>
      <c r="N521" s="66">
        <v>25.25</v>
      </c>
      <c r="O521" s="66">
        <v>14.801</v>
      </c>
      <c r="P521" s="94">
        <v>43490.419791666667</v>
      </c>
      <c r="Q521" s="95">
        <f t="shared" si="70"/>
        <v>22.020449870479712</v>
      </c>
    </row>
    <row r="522" spans="1:17" ht="40.5" x14ac:dyDescent="0.25">
      <c r="A522" s="49">
        <f>A521+1</f>
        <v>498</v>
      </c>
      <c r="B522" s="44">
        <f>B521+1</f>
        <v>2</v>
      </c>
      <c r="C522" s="45">
        <v>972</v>
      </c>
      <c r="D522" s="81" t="s">
        <v>1541</v>
      </c>
      <c r="E522" s="37" t="s">
        <v>49</v>
      </c>
      <c r="F522" s="37" t="s">
        <v>54</v>
      </c>
      <c r="G522" s="36" t="s">
        <v>170</v>
      </c>
      <c r="H522" s="66">
        <v>294.07400000000001</v>
      </c>
      <c r="I522" s="66">
        <v>147.03700000000001</v>
      </c>
      <c r="J522" s="66">
        <v>88.221999999999994</v>
      </c>
      <c r="K522" s="66">
        <v>0</v>
      </c>
      <c r="L522" s="66">
        <v>0</v>
      </c>
      <c r="M522" s="66">
        <v>15</v>
      </c>
      <c r="N522" s="66">
        <v>23.623000000000001</v>
      </c>
      <c r="O522" s="66">
        <v>20.192</v>
      </c>
      <c r="P522" s="94">
        <v>43490.701817129629</v>
      </c>
      <c r="Q522" s="95">
        <f t="shared" si="70"/>
        <v>20.000068010092697</v>
      </c>
    </row>
    <row r="523" spans="1:17" ht="40.5" x14ac:dyDescent="0.25">
      <c r="A523" s="49">
        <f>A522+1</f>
        <v>499</v>
      </c>
      <c r="B523" s="44">
        <f>B522+1</f>
        <v>3</v>
      </c>
      <c r="C523" s="45">
        <v>987</v>
      </c>
      <c r="D523" s="81" t="s">
        <v>1542</v>
      </c>
      <c r="E523" s="37" t="s">
        <v>49</v>
      </c>
      <c r="F523" s="37" t="s">
        <v>1621</v>
      </c>
      <c r="G523" s="36" t="s">
        <v>165</v>
      </c>
      <c r="H523" s="66">
        <v>299.75299999999999</v>
      </c>
      <c r="I523" s="66">
        <v>149.876</v>
      </c>
      <c r="J523" s="66">
        <v>86.929000000000002</v>
      </c>
      <c r="K523" s="66">
        <v>0</v>
      </c>
      <c r="L523" s="66">
        <v>0</v>
      </c>
      <c r="M523" s="66">
        <v>5</v>
      </c>
      <c r="N523" s="66">
        <v>47.756</v>
      </c>
      <c r="O523" s="66">
        <v>10.192</v>
      </c>
      <c r="P523" s="94">
        <v>43490.720833333333</v>
      </c>
      <c r="Q523" s="95">
        <f t="shared" si="70"/>
        <v>20.999956630959492</v>
      </c>
    </row>
    <row r="524" spans="1:17" ht="56.25" x14ac:dyDescent="0.25">
      <c r="A524" s="49">
        <f t="shared" ref="A524:A571" si="73">A523+1</f>
        <v>500</v>
      </c>
      <c r="B524" s="44">
        <f t="shared" ref="B524:B571" si="74">B523+1</f>
        <v>4</v>
      </c>
      <c r="C524" s="45">
        <v>1031</v>
      </c>
      <c r="D524" s="81" t="s">
        <v>1543</v>
      </c>
      <c r="E524" s="37" t="s">
        <v>49</v>
      </c>
      <c r="F524" s="37" t="s">
        <v>1544</v>
      </c>
      <c r="G524" s="36" t="s">
        <v>183</v>
      </c>
      <c r="H524" s="66">
        <v>152.77500000000001</v>
      </c>
      <c r="I524" s="66">
        <v>76.387</v>
      </c>
      <c r="J524" s="66">
        <v>45.887999999999998</v>
      </c>
      <c r="K524" s="66">
        <v>0</v>
      </c>
      <c r="L524" s="66">
        <v>0</v>
      </c>
      <c r="M524" s="66">
        <v>10</v>
      </c>
      <c r="N524" s="66">
        <v>10.406000000000001</v>
      </c>
      <c r="O524" s="66">
        <v>10.093999999999999</v>
      </c>
      <c r="P524" s="94">
        <v>43490.774293981478</v>
      </c>
      <c r="Q524" s="95">
        <f t="shared" si="70"/>
        <v>19.963999345442645</v>
      </c>
    </row>
    <row r="525" spans="1:17" ht="40.5" x14ac:dyDescent="0.25">
      <c r="A525" s="49">
        <f t="shared" si="73"/>
        <v>501</v>
      </c>
      <c r="B525" s="44">
        <f t="shared" si="74"/>
        <v>5</v>
      </c>
      <c r="C525" s="45">
        <v>1089</v>
      </c>
      <c r="D525" s="81" t="s">
        <v>1545</v>
      </c>
      <c r="E525" s="37" t="s">
        <v>49</v>
      </c>
      <c r="F525" s="37" t="s">
        <v>1040</v>
      </c>
      <c r="G525" s="36" t="s">
        <v>165</v>
      </c>
      <c r="H525" s="66">
        <v>299.99799999999999</v>
      </c>
      <c r="I525" s="66">
        <v>149.999</v>
      </c>
      <c r="J525" s="66">
        <v>89.998999999999995</v>
      </c>
      <c r="K525" s="66">
        <v>0</v>
      </c>
      <c r="L525" s="66">
        <v>0</v>
      </c>
      <c r="M525" s="66">
        <v>10</v>
      </c>
      <c r="N525" s="66">
        <v>40.055999999999997</v>
      </c>
      <c r="O525" s="66">
        <v>9.9440000000000008</v>
      </c>
      <c r="P525" s="94">
        <v>43490.926203703704</v>
      </c>
      <c r="Q525" s="95">
        <f t="shared" si="70"/>
        <v>20.00013333422223</v>
      </c>
    </row>
    <row r="526" spans="1:17" ht="60.75" x14ac:dyDescent="0.25">
      <c r="A526" s="49">
        <f t="shared" si="73"/>
        <v>502</v>
      </c>
      <c r="B526" s="44">
        <f t="shared" si="74"/>
        <v>6</v>
      </c>
      <c r="C526" s="45">
        <v>1124</v>
      </c>
      <c r="D526" s="81" t="s">
        <v>1546</v>
      </c>
      <c r="E526" s="37" t="s">
        <v>49</v>
      </c>
      <c r="F526" s="37" t="s">
        <v>1547</v>
      </c>
      <c r="G526" s="36" t="s">
        <v>165</v>
      </c>
      <c r="H526" s="66">
        <v>299.94</v>
      </c>
      <c r="I526" s="66">
        <v>149.97</v>
      </c>
      <c r="J526" s="66">
        <v>87.334000000000003</v>
      </c>
      <c r="K526" s="66">
        <v>0</v>
      </c>
      <c r="L526" s="66">
        <v>0</v>
      </c>
      <c r="M526" s="66">
        <v>10</v>
      </c>
      <c r="N526" s="66">
        <v>35</v>
      </c>
      <c r="O526" s="66">
        <v>17.635999999999999</v>
      </c>
      <c r="P526" s="94">
        <v>43491.712488425925</v>
      </c>
      <c r="Q526" s="95">
        <f t="shared" si="70"/>
        <v>20.882843235313729</v>
      </c>
    </row>
    <row r="527" spans="1:17" ht="56.25" x14ac:dyDescent="0.25">
      <c r="A527" s="49">
        <f t="shared" si="73"/>
        <v>503</v>
      </c>
      <c r="B527" s="44">
        <f t="shared" si="74"/>
        <v>7</v>
      </c>
      <c r="C527" s="45">
        <v>1167</v>
      </c>
      <c r="D527" s="81" t="s">
        <v>1548</v>
      </c>
      <c r="E527" s="37" t="s">
        <v>49</v>
      </c>
      <c r="F527" s="37" t="s">
        <v>1549</v>
      </c>
      <c r="G527" s="36" t="s">
        <v>168</v>
      </c>
      <c r="H527" s="66">
        <v>211.77500000000001</v>
      </c>
      <c r="I527" s="66">
        <v>105.887</v>
      </c>
      <c r="J527" s="66">
        <v>63.438000000000002</v>
      </c>
      <c r="K527" s="66">
        <v>0</v>
      </c>
      <c r="L527" s="66">
        <v>0</v>
      </c>
      <c r="M527" s="66">
        <v>10</v>
      </c>
      <c r="N527" s="66">
        <v>21</v>
      </c>
      <c r="O527" s="66">
        <v>11.45</v>
      </c>
      <c r="P527" s="94">
        <v>43492.803043981483</v>
      </c>
      <c r="Q527" s="95">
        <f t="shared" si="70"/>
        <v>20.044858930468656</v>
      </c>
    </row>
    <row r="528" spans="1:17" ht="40.5" x14ac:dyDescent="0.25">
      <c r="A528" s="49">
        <f t="shared" si="73"/>
        <v>504</v>
      </c>
      <c r="B528" s="44">
        <f t="shared" si="74"/>
        <v>8</v>
      </c>
      <c r="C528" s="45">
        <v>1236</v>
      </c>
      <c r="D528" s="81" t="s">
        <v>1550</v>
      </c>
      <c r="E528" s="37" t="s">
        <v>49</v>
      </c>
      <c r="F528" s="37" t="s">
        <v>1551</v>
      </c>
      <c r="G528" s="36" t="s">
        <v>164</v>
      </c>
      <c r="H528" s="66">
        <v>299.995</v>
      </c>
      <c r="I528" s="66">
        <v>149.99700000000001</v>
      </c>
      <c r="J528" s="66">
        <v>89.968000000000004</v>
      </c>
      <c r="K528" s="66">
        <v>0</v>
      </c>
      <c r="L528" s="66">
        <v>0</v>
      </c>
      <c r="M528" s="66">
        <v>10</v>
      </c>
      <c r="N528" s="66">
        <v>23.187999999999999</v>
      </c>
      <c r="O528" s="66">
        <v>26.841999999999999</v>
      </c>
      <c r="P528" s="94">
        <v>43493.542870370373</v>
      </c>
      <c r="Q528" s="95">
        <f t="shared" si="70"/>
        <v>20.010333505558425</v>
      </c>
    </row>
    <row r="529" spans="1:17" ht="56.25" x14ac:dyDescent="0.25">
      <c r="A529" s="49">
        <f t="shared" si="73"/>
        <v>505</v>
      </c>
      <c r="B529" s="44">
        <f t="shared" si="74"/>
        <v>9</v>
      </c>
      <c r="C529" s="45">
        <v>1334</v>
      </c>
      <c r="D529" s="81" t="s">
        <v>1552</v>
      </c>
      <c r="E529" s="37" t="s">
        <v>49</v>
      </c>
      <c r="F529" s="37" t="s">
        <v>1553</v>
      </c>
      <c r="G529" s="36" t="s">
        <v>180</v>
      </c>
      <c r="H529" s="66">
        <v>164.75899999999999</v>
      </c>
      <c r="I529" s="66">
        <v>82.379000000000005</v>
      </c>
      <c r="J529" s="66">
        <v>40.642000000000003</v>
      </c>
      <c r="K529" s="66">
        <v>0</v>
      </c>
      <c r="L529" s="66">
        <v>0</v>
      </c>
      <c r="M529" s="66">
        <v>30</v>
      </c>
      <c r="N529" s="66">
        <v>5.3</v>
      </c>
      <c r="O529" s="66">
        <v>6.4379999999999997</v>
      </c>
      <c r="P529" s="94">
        <v>43493.72896990741</v>
      </c>
      <c r="Q529" s="95">
        <f t="shared" si="70"/>
        <v>25.332758756729529</v>
      </c>
    </row>
    <row r="530" spans="1:17" ht="60.75" x14ac:dyDescent="0.25">
      <c r="A530" s="49">
        <f t="shared" si="73"/>
        <v>506</v>
      </c>
      <c r="B530" s="44">
        <f t="shared" si="74"/>
        <v>10</v>
      </c>
      <c r="C530" s="45">
        <v>1389</v>
      </c>
      <c r="D530" s="81" t="s">
        <v>1554</v>
      </c>
      <c r="E530" s="37" t="s">
        <v>49</v>
      </c>
      <c r="F530" s="37" t="s">
        <v>1620</v>
      </c>
      <c r="G530" s="36" t="s">
        <v>165</v>
      </c>
      <c r="H530" s="66">
        <v>298.81599999999997</v>
      </c>
      <c r="I530" s="66">
        <v>149.40799999999999</v>
      </c>
      <c r="J530" s="66">
        <v>86.656999999999996</v>
      </c>
      <c r="K530" s="66">
        <v>0</v>
      </c>
      <c r="L530" s="66">
        <v>0</v>
      </c>
      <c r="M530" s="66">
        <v>5</v>
      </c>
      <c r="N530" s="66">
        <v>46</v>
      </c>
      <c r="O530" s="66">
        <v>11.750999999999999</v>
      </c>
      <c r="P530" s="94">
        <v>43493.795555555553</v>
      </c>
      <c r="Q530" s="95">
        <f t="shared" si="70"/>
        <v>20.999879524523454</v>
      </c>
    </row>
    <row r="531" spans="1:17" ht="60.75" x14ac:dyDescent="0.25">
      <c r="A531" s="49">
        <f t="shared" si="73"/>
        <v>507</v>
      </c>
      <c r="B531" s="44">
        <f t="shared" si="74"/>
        <v>11</v>
      </c>
      <c r="C531" s="45">
        <v>1427</v>
      </c>
      <c r="D531" s="81" t="s">
        <v>4101</v>
      </c>
      <c r="E531" s="37" t="s">
        <v>49</v>
      </c>
      <c r="F531" s="37" t="s">
        <v>1040</v>
      </c>
      <c r="G531" s="36" t="s">
        <v>165</v>
      </c>
      <c r="H531" s="66">
        <v>105.425</v>
      </c>
      <c r="I531" s="66">
        <v>52.712000000000003</v>
      </c>
      <c r="J531" s="66">
        <v>31.608000000000001</v>
      </c>
      <c r="K531" s="66">
        <v>0</v>
      </c>
      <c r="L531" s="66">
        <v>0</v>
      </c>
      <c r="M531" s="66">
        <v>5</v>
      </c>
      <c r="N531" s="66">
        <v>16.105</v>
      </c>
      <c r="O531" s="66">
        <v>0</v>
      </c>
      <c r="P531" s="94">
        <v>43493.912708333337</v>
      </c>
      <c r="Q531" s="95">
        <f t="shared" si="70"/>
        <v>20.018970832345271</v>
      </c>
    </row>
    <row r="532" spans="1:17" ht="40.5" x14ac:dyDescent="0.25">
      <c r="A532" s="49">
        <f t="shared" si="73"/>
        <v>508</v>
      </c>
      <c r="B532" s="44">
        <f t="shared" si="74"/>
        <v>12</v>
      </c>
      <c r="C532" s="45">
        <v>1546</v>
      </c>
      <c r="D532" s="81" t="s">
        <v>1555</v>
      </c>
      <c r="E532" s="37" t="s">
        <v>49</v>
      </c>
      <c r="F532" s="37" t="s">
        <v>166</v>
      </c>
      <c r="G532" s="36" t="s">
        <v>167</v>
      </c>
      <c r="H532" s="66">
        <v>299.95800000000003</v>
      </c>
      <c r="I532" s="66">
        <v>149.97900000000001</v>
      </c>
      <c r="J532" s="66">
        <v>86.984999999999999</v>
      </c>
      <c r="K532" s="66">
        <v>0</v>
      </c>
      <c r="L532" s="66">
        <v>0</v>
      </c>
      <c r="M532" s="66">
        <v>10</v>
      </c>
      <c r="N532" s="66">
        <v>40.003</v>
      </c>
      <c r="O532" s="66">
        <v>12.991</v>
      </c>
      <c r="P532" s="94">
        <v>43494.560532407406</v>
      </c>
      <c r="Q532" s="95">
        <f t="shared" si="70"/>
        <v>21.000940131618425</v>
      </c>
    </row>
    <row r="533" spans="1:17" ht="60.75" x14ac:dyDescent="0.25">
      <c r="A533" s="49">
        <f t="shared" si="73"/>
        <v>509</v>
      </c>
      <c r="B533" s="44">
        <f t="shared" si="74"/>
        <v>13</v>
      </c>
      <c r="C533" s="45">
        <v>1561</v>
      </c>
      <c r="D533" s="81" t="s">
        <v>1556</v>
      </c>
      <c r="E533" s="37" t="s">
        <v>49</v>
      </c>
      <c r="F533" s="37" t="s">
        <v>1619</v>
      </c>
      <c r="G533" s="36" t="s">
        <v>165</v>
      </c>
      <c r="H533" s="66">
        <v>88.66</v>
      </c>
      <c r="I533" s="66">
        <v>44.33</v>
      </c>
      <c r="J533" s="66">
        <v>26.15</v>
      </c>
      <c r="K533" s="66">
        <v>0</v>
      </c>
      <c r="L533" s="66">
        <v>0</v>
      </c>
      <c r="M533" s="66">
        <v>5</v>
      </c>
      <c r="N533" s="66">
        <v>13.18</v>
      </c>
      <c r="O533" s="66">
        <v>0</v>
      </c>
      <c r="P533" s="94">
        <v>43494.575208333335</v>
      </c>
      <c r="Q533" s="95">
        <f t="shared" si="70"/>
        <v>20.50530115046244</v>
      </c>
    </row>
    <row r="534" spans="1:17" ht="60.75" x14ac:dyDescent="0.25">
      <c r="A534" s="49">
        <f t="shared" si="73"/>
        <v>510</v>
      </c>
      <c r="B534" s="44">
        <f t="shared" si="74"/>
        <v>14</v>
      </c>
      <c r="C534" s="45">
        <v>1613</v>
      </c>
      <c r="D534" s="81" t="s">
        <v>1557</v>
      </c>
      <c r="E534" s="37" t="s">
        <v>49</v>
      </c>
      <c r="F534" s="37" t="s">
        <v>1558</v>
      </c>
      <c r="G534" s="36" t="s">
        <v>171</v>
      </c>
      <c r="H534" s="66">
        <v>279.255</v>
      </c>
      <c r="I534" s="66">
        <v>139.62700000000001</v>
      </c>
      <c r="J534" s="66">
        <v>80.960999999999999</v>
      </c>
      <c r="K534" s="66">
        <v>0</v>
      </c>
      <c r="L534" s="66">
        <v>0</v>
      </c>
      <c r="M534" s="66">
        <v>25</v>
      </c>
      <c r="N534" s="66">
        <v>18.3</v>
      </c>
      <c r="O534" s="66">
        <v>15.367000000000001</v>
      </c>
      <c r="P534" s="94">
        <v>43494.650208333333</v>
      </c>
      <c r="Q534" s="95">
        <f t="shared" si="70"/>
        <v>21.008397342930298</v>
      </c>
    </row>
    <row r="535" spans="1:17" ht="56.25" x14ac:dyDescent="0.25">
      <c r="A535" s="49">
        <f t="shared" si="73"/>
        <v>511</v>
      </c>
      <c r="B535" s="44">
        <f t="shared" si="74"/>
        <v>15</v>
      </c>
      <c r="C535" s="45">
        <v>1623</v>
      </c>
      <c r="D535" s="81" t="s">
        <v>1559</v>
      </c>
      <c r="E535" s="37" t="s">
        <v>49</v>
      </c>
      <c r="F535" s="37" t="s">
        <v>1560</v>
      </c>
      <c r="G535" s="36" t="s">
        <v>199</v>
      </c>
      <c r="H535" s="66">
        <v>173.06899999999999</v>
      </c>
      <c r="I535" s="66">
        <v>86.534000000000006</v>
      </c>
      <c r="J535" s="66">
        <v>49.316000000000003</v>
      </c>
      <c r="K535" s="66">
        <v>0</v>
      </c>
      <c r="L535" s="66">
        <v>0</v>
      </c>
      <c r="M535" s="66">
        <v>5</v>
      </c>
      <c r="N535" s="66">
        <v>27</v>
      </c>
      <c r="O535" s="66">
        <v>5.2190000000000003</v>
      </c>
      <c r="P535" s="94">
        <v>43494.661111111112</v>
      </c>
      <c r="Q535" s="95">
        <f t="shared" si="70"/>
        <v>21.505295575753024</v>
      </c>
    </row>
    <row r="536" spans="1:17" ht="40.5" x14ac:dyDescent="0.25">
      <c r="A536" s="49">
        <f t="shared" si="73"/>
        <v>512</v>
      </c>
      <c r="B536" s="44">
        <f t="shared" si="74"/>
        <v>16</v>
      </c>
      <c r="C536" s="45">
        <v>1712</v>
      </c>
      <c r="D536" s="81" t="s">
        <v>1561</v>
      </c>
      <c r="E536" s="37" t="s">
        <v>49</v>
      </c>
      <c r="F536" s="37" t="s">
        <v>174</v>
      </c>
      <c r="G536" s="36" t="s">
        <v>175</v>
      </c>
      <c r="H536" s="66">
        <v>299.99900000000002</v>
      </c>
      <c r="I536" s="66">
        <v>149.999</v>
      </c>
      <c r="J536" s="66">
        <v>87</v>
      </c>
      <c r="K536" s="66">
        <v>0</v>
      </c>
      <c r="L536" s="66">
        <v>0</v>
      </c>
      <c r="M536" s="66">
        <v>33</v>
      </c>
      <c r="N536" s="66">
        <v>30</v>
      </c>
      <c r="O536" s="66">
        <v>0</v>
      </c>
      <c r="P536" s="94">
        <v>43494.741712962961</v>
      </c>
      <c r="Q536" s="95">
        <f t="shared" si="70"/>
        <v>21.000070000233332</v>
      </c>
    </row>
    <row r="537" spans="1:17" ht="56.25" x14ac:dyDescent="0.25">
      <c r="A537" s="49">
        <f t="shared" si="73"/>
        <v>513</v>
      </c>
      <c r="B537" s="44">
        <f t="shared" si="74"/>
        <v>17</v>
      </c>
      <c r="C537" s="45">
        <v>1738</v>
      </c>
      <c r="D537" s="81" t="s">
        <v>1562</v>
      </c>
      <c r="E537" s="37" t="s">
        <v>49</v>
      </c>
      <c r="F537" s="37" t="s">
        <v>1563</v>
      </c>
      <c r="G537" s="36" t="s">
        <v>169</v>
      </c>
      <c r="H537" s="66">
        <v>99.8</v>
      </c>
      <c r="I537" s="66">
        <v>49.9</v>
      </c>
      <c r="J537" s="66">
        <v>29.9</v>
      </c>
      <c r="K537" s="66">
        <v>0</v>
      </c>
      <c r="L537" s="66">
        <v>0</v>
      </c>
      <c r="M537" s="66">
        <v>10</v>
      </c>
      <c r="N537" s="66">
        <v>10</v>
      </c>
      <c r="O537" s="66">
        <v>0</v>
      </c>
      <c r="P537" s="94">
        <v>43494.769247685188</v>
      </c>
      <c r="Q537" s="95">
        <f t="shared" si="70"/>
        <v>20.040080160320642</v>
      </c>
    </row>
    <row r="538" spans="1:17" ht="40.5" x14ac:dyDescent="0.25">
      <c r="A538" s="49">
        <f t="shared" si="73"/>
        <v>514</v>
      </c>
      <c r="B538" s="44">
        <f t="shared" si="74"/>
        <v>18</v>
      </c>
      <c r="C538" s="45">
        <v>1769</v>
      </c>
      <c r="D538" s="81" t="s">
        <v>1564</v>
      </c>
      <c r="E538" s="37" t="s">
        <v>49</v>
      </c>
      <c r="F538" s="37" t="s">
        <v>1565</v>
      </c>
      <c r="G538" s="36" t="s">
        <v>1566</v>
      </c>
      <c r="H538" s="66">
        <v>299.99599999999998</v>
      </c>
      <c r="I538" s="66">
        <v>149.99799999999999</v>
      </c>
      <c r="J538" s="66">
        <v>89.698999999999998</v>
      </c>
      <c r="K538" s="66">
        <v>0</v>
      </c>
      <c r="L538" s="66">
        <v>0</v>
      </c>
      <c r="M538" s="66">
        <v>39.298999999999999</v>
      </c>
      <c r="N538" s="66">
        <v>21</v>
      </c>
      <c r="O538" s="66">
        <v>0</v>
      </c>
      <c r="P538" s="94">
        <v>43494.836689814816</v>
      </c>
      <c r="Q538" s="95">
        <f t="shared" si="70"/>
        <v>20.099934665795544</v>
      </c>
    </row>
    <row r="539" spans="1:17" ht="56.25" x14ac:dyDescent="0.25">
      <c r="A539" s="49">
        <f t="shared" si="73"/>
        <v>515</v>
      </c>
      <c r="B539" s="44">
        <f t="shared" si="74"/>
        <v>19</v>
      </c>
      <c r="C539" s="45">
        <v>1774</v>
      </c>
      <c r="D539" s="81" t="s">
        <v>1567</v>
      </c>
      <c r="E539" s="37" t="s">
        <v>49</v>
      </c>
      <c r="F539" s="37" t="s">
        <v>172</v>
      </c>
      <c r="G539" s="36" t="s">
        <v>173</v>
      </c>
      <c r="H539" s="66">
        <v>290.56700000000001</v>
      </c>
      <c r="I539" s="66">
        <v>145.28299999999999</v>
      </c>
      <c r="J539" s="66">
        <v>86.921000000000006</v>
      </c>
      <c r="K539" s="66">
        <v>0</v>
      </c>
      <c r="L539" s="66">
        <v>0</v>
      </c>
      <c r="M539" s="66">
        <v>15</v>
      </c>
      <c r="N539" s="66">
        <v>18.536000000000001</v>
      </c>
      <c r="O539" s="66">
        <v>24.827000000000002</v>
      </c>
      <c r="P539" s="94">
        <v>43494.853634259256</v>
      </c>
      <c r="Q539" s="95">
        <f t="shared" si="70"/>
        <v>20.085901014223914</v>
      </c>
    </row>
    <row r="540" spans="1:17" ht="40.5" x14ac:dyDescent="0.25">
      <c r="A540" s="49">
        <f t="shared" si="73"/>
        <v>516</v>
      </c>
      <c r="B540" s="44">
        <f t="shared" si="74"/>
        <v>20</v>
      </c>
      <c r="C540" s="45">
        <v>1778</v>
      </c>
      <c r="D540" s="81" t="s">
        <v>1568</v>
      </c>
      <c r="E540" s="37" t="s">
        <v>49</v>
      </c>
      <c r="F540" s="37" t="s">
        <v>181</v>
      </c>
      <c r="G540" s="36" t="s">
        <v>182</v>
      </c>
      <c r="H540" s="66">
        <v>199.95500000000001</v>
      </c>
      <c r="I540" s="66">
        <v>99.977000000000004</v>
      </c>
      <c r="J540" s="66">
        <v>57.956000000000003</v>
      </c>
      <c r="K540" s="66">
        <v>0</v>
      </c>
      <c r="L540" s="66">
        <v>0</v>
      </c>
      <c r="M540" s="66">
        <v>23.122</v>
      </c>
      <c r="N540" s="66">
        <v>18.899999999999999</v>
      </c>
      <c r="O540" s="66">
        <v>0</v>
      </c>
      <c r="P540" s="94">
        <v>43494.858437499999</v>
      </c>
      <c r="Q540" s="95">
        <f t="shared" si="70"/>
        <v>21.015728538921255</v>
      </c>
    </row>
    <row r="541" spans="1:17" ht="56.25" x14ac:dyDescent="0.25">
      <c r="A541" s="49">
        <f t="shared" si="73"/>
        <v>517</v>
      </c>
      <c r="B541" s="44">
        <f t="shared" si="74"/>
        <v>21</v>
      </c>
      <c r="C541" s="45">
        <v>1879</v>
      </c>
      <c r="D541" s="81" t="s">
        <v>1569</v>
      </c>
      <c r="E541" s="37" t="s">
        <v>49</v>
      </c>
      <c r="F541" s="37" t="s">
        <v>1570</v>
      </c>
      <c r="G541" s="36" t="s">
        <v>1571</v>
      </c>
      <c r="H541" s="66">
        <v>297.67099999999999</v>
      </c>
      <c r="I541" s="66">
        <v>148.83600000000001</v>
      </c>
      <c r="J541" s="66">
        <v>81.296000000000006</v>
      </c>
      <c r="K541" s="66">
        <v>0</v>
      </c>
      <c r="L541" s="66">
        <v>0</v>
      </c>
      <c r="M541" s="66">
        <v>45</v>
      </c>
      <c r="N541" s="66">
        <v>2</v>
      </c>
      <c r="O541" s="66">
        <v>20.539000000000001</v>
      </c>
      <c r="P541" s="94">
        <v>43495.46770833333</v>
      </c>
      <c r="Q541" s="95">
        <f t="shared" si="70"/>
        <v>22.689143383131043</v>
      </c>
    </row>
    <row r="542" spans="1:17" ht="40.5" x14ac:dyDescent="0.25">
      <c r="A542" s="49">
        <f t="shared" si="73"/>
        <v>518</v>
      </c>
      <c r="B542" s="44">
        <f t="shared" si="74"/>
        <v>22</v>
      </c>
      <c r="C542" s="45">
        <v>1948</v>
      </c>
      <c r="D542" s="81" t="s">
        <v>1572</v>
      </c>
      <c r="E542" s="37" t="s">
        <v>49</v>
      </c>
      <c r="F542" s="37" t="s">
        <v>1618</v>
      </c>
      <c r="G542" s="36" t="s">
        <v>196</v>
      </c>
      <c r="H542" s="66">
        <v>272.65100000000001</v>
      </c>
      <c r="I542" s="66">
        <v>136.32599999999999</v>
      </c>
      <c r="J542" s="66">
        <v>81.525000000000006</v>
      </c>
      <c r="K542" s="66">
        <v>0</v>
      </c>
      <c r="L542" s="66">
        <v>0</v>
      </c>
      <c r="M542" s="66">
        <v>32.799999999999997</v>
      </c>
      <c r="N542" s="66">
        <v>22</v>
      </c>
      <c r="O542" s="66">
        <v>0</v>
      </c>
      <c r="P542" s="94">
        <v>43495.541574074072</v>
      </c>
      <c r="Q542" s="95">
        <f t="shared" ref="Q542:Q608" si="75">(O542+N542+M542)*100/H542</f>
        <v>20.098954340897336</v>
      </c>
    </row>
    <row r="543" spans="1:17" ht="40.5" x14ac:dyDescent="0.25">
      <c r="A543" s="49">
        <f t="shared" si="73"/>
        <v>519</v>
      </c>
      <c r="B543" s="44">
        <f t="shared" si="74"/>
        <v>23</v>
      </c>
      <c r="C543" s="45">
        <v>1988</v>
      </c>
      <c r="D543" s="81" t="s">
        <v>1573</v>
      </c>
      <c r="E543" s="37" t="s">
        <v>49</v>
      </c>
      <c r="F543" s="37" t="s">
        <v>178</v>
      </c>
      <c r="G543" s="36" t="s">
        <v>179</v>
      </c>
      <c r="H543" s="66">
        <v>194.87700000000001</v>
      </c>
      <c r="I543" s="66">
        <v>97.438000000000002</v>
      </c>
      <c r="J543" s="66">
        <v>56.238999999999997</v>
      </c>
      <c r="K543" s="66">
        <v>0</v>
      </c>
      <c r="L543" s="66">
        <v>0</v>
      </c>
      <c r="M543" s="66">
        <v>20</v>
      </c>
      <c r="N543" s="66">
        <v>6.5</v>
      </c>
      <c r="O543" s="66">
        <v>14.7</v>
      </c>
      <c r="P543" s="94">
        <v>43495.575844907406</v>
      </c>
      <c r="Q543" s="95">
        <f t="shared" si="75"/>
        <v>21.141540561482369</v>
      </c>
    </row>
    <row r="544" spans="1:17" ht="40.5" x14ac:dyDescent="0.25">
      <c r="A544" s="49">
        <f t="shared" si="73"/>
        <v>520</v>
      </c>
      <c r="B544" s="44">
        <f t="shared" si="74"/>
        <v>24</v>
      </c>
      <c r="C544" s="45">
        <v>2065</v>
      </c>
      <c r="D544" s="81" t="s">
        <v>1574</v>
      </c>
      <c r="E544" s="37" t="s">
        <v>49</v>
      </c>
      <c r="F544" s="37" t="s">
        <v>1575</v>
      </c>
      <c r="G544" s="36" t="s">
        <v>1576</v>
      </c>
      <c r="H544" s="66">
        <v>299.63299999999998</v>
      </c>
      <c r="I544" s="66">
        <v>149.816</v>
      </c>
      <c r="J544" s="66">
        <v>89.86</v>
      </c>
      <c r="K544" s="66">
        <v>0</v>
      </c>
      <c r="L544" s="66">
        <v>0</v>
      </c>
      <c r="M544" s="66">
        <v>35</v>
      </c>
      <c r="N544" s="66">
        <v>0</v>
      </c>
      <c r="O544" s="66">
        <v>24.957000000000001</v>
      </c>
      <c r="P544" s="94">
        <v>43495.652106481481</v>
      </c>
      <c r="Q544" s="95">
        <f t="shared" si="75"/>
        <v>20.010145744961335</v>
      </c>
    </row>
    <row r="545" spans="1:17" ht="40.5" x14ac:dyDescent="0.25">
      <c r="A545" s="49">
        <f t="shared" si="73"/>
        <v>521</v>
      </c>
      <c r="B545" s="44">
        <f t="shared" si="74"/>
        <v>25</v>
      </c>
      <c r="C545" s="45">
        <v>2375</v>
      </c>
      <c r="D545" s="81" t="s">
        <v>1577</v>
      </c>
      <c r="E545" s="37" t="s">
        <v>58</v>
      </c>
      <c r="F545" s="37" t="s">
        <v>1578</v>
      </c>
      <c r="G545" s="36" t="s">
        <v>165</v>
      </c>
      <c r="H545" s="66">
        <v>196.54300000000001</v>
      </c>
      <c r="I545" s="66">
        <v>98.271000000000001</v>
      </c>
      <c r="J545" s="66">
        <v>0</v>
      </c>
      <c r="K545" s="66">
        <v>68.947999999999993</v>
      </c>
      <c r="L545" s="66">
        <v>0</v>
      </c>
      <c r="M545" s="66">
        <v>5</v>
      </c>
      <c r="N545" s="66">
        <v>15</v>
      </c>
      <c r="O545" s="66">
        <v>9.3239999999999998</v>
      </c>
      <c r="P545" s="94">
        <v>43496.446736111109</v>
      </c>
      <c r="Q545" s="95">
        <f t="shared" si="75"/>
        <v>14.91989030390296</v>
      </c>
    </row>
    <row r="546" spans="1:17" ht="40.5" x14ac:dyDescent="0.25">
      <c r="A546" s="49">
        <f t="shared" si="73"/>
        <v>522</v>
      </c>
      <c r="B546" s="44">
        <f t="shared" si="74"/>
        <v>26</v>
      </c>
      <c r="C546" s="45">
        <v>2421</v>
      </c>
      <c r="D546" s="81" t="s">
        <v>1579</v>
      </c>
      <c r="E546" s="37" t="s">
        <v>58</v>
      </c>
      <c r="F546" s="37" t="s">
        <v>831</v>
      </c>
      <c r="G546" s="36" t="s">
        <v>165</v>
      </c>
      <c r="H546" s="66">
        <v>400</v>
      </c>
      <c r="I546" s="66">
        <v>200</v>
      </c>
      <c r="J546" s="66">
        <v>130</v>
      </c>
      <c r="K546" s="66">
        <v>0</v>
      </c>
      <c r="L546" s="66">
        <v>0</v>
      </c>
      <c r="M546" s="66">
        <v>5</v>
      </c>
      <c r="N546" s="66">
        <v>42.68</v>
      </c>
      <c r="O546" s="66">
        <v>22.32</v>
      </c>
      <c r="P546" s="94">
        <v>43496.493090277778</v>
      </c>
      <c r="Q546" s="95">
        <f t="shared" si="75"/>
        <v>17.5</v>
      </c>
    </row>
    <row r="547" spans="1:17" ht="60.75" x14ac:dyDescent="0.25">
      <c r="A547" s="49">
        <f t="shared" si="73"/>
        <v>523</v>
      </c>
      <c r="B547" s="44">
        <f t="shared" si="74"/>
        <v>27</v>
      </c>
      <c r="C547" s="45">
        <v>2639</v>
      </c>
      <c r="D547" s="81" t="s">
        <v>1613</v>
      </c>
      <c r="E547" s="37" t="s">
        <v>58</v>
      </c>
      <c r="F547" s="37" t="s">
        <v>827</v>
      </c>
      <c r="G547" s="36" t="s">
        <v>165</v>
      </c>
      <c r="H547" s="66">
        <v>395.31400000000002</v>
      </c>
      <c r="I547" s="66">
        <v>197.65700000000001</v>
      </c>
      <c r="J547" s="66">
        <v>118.59399999999999</v>
      </c>
      <c r="K547" s="66">
        <v>0</v>
      </c>
      <c r="L547" s="66">
        <v>0</v>
      </c>
      <c r="M547" s="66">
        <v>0</v>
      </c>
      <c r="N547" s="66">
        <v>79.063000000000002</v>
      </c>
      <c r="O547" s="66">
        <v>0</v>
      </c>
      <c r="P547" s="94">
        <v>43496.701122685183</v>
      </c>
      <c r="Q547" s="95">
        <f t="shared" si="75"/>
        <v>20.000050592693402</v>
      </c>
    </row>
    <row r="548" spans="1:17" ht="40.5" x14ac:dyDescent="0.25">
      <c r="A548" s="49">
        <f t="shared" si="73"/>
        <v>524</v>
      </c>
      <c r="B548" s="44">
        <f t="shared" si="74"/>
        <v>28</v>
      </c>
      <c r="C548" s="45">
        <v>2660</v>
      </c>
      <c r="D548" s="81" t="s">
        <v>1580</v>
      </c>
      <c r="E548" s="37" t="s">
        <v>58</v>
      </c>
      <c r="F548" s="37" t="s">
        <v>1581</v>
      </c>
      <c r="G548" s="36" t="s">
        <v>165</v>
      </c>
      <c r="H548" s="66">
        <v>199.828</v>
      </c>
      <c r="I548" s="66">
        <v>99.914000000000001</v>
      </c>
      <c r="J548" s="66">
        <v>0</v>
      </c>
      <c r="K548" s="66">
        <v>76.587000000000003</v>
      </c>
      <c r="L548" s="66">
        <v>0</v>
      </c>
      <c r="M548" s="66">
        <v>5</v>
      </c>
      <c r="N548" s="66">
        <v>7</v>
      </c>
      <c r="O548" s="66">
        <v>11.327</v>
      </c>
      <c r="P548" s="94">
        <v>43496.713726851849</v>
      </c>
      <c r="Q548" s="95">
        <f t="shared" si="75"/>
        <v>11.673539243749623</v>
      </c>
    </row>
    <row r="549" spans="1:17" ht="40.5" x14ac:dyDescent="0.25">
      <c r="A549" s="49">
        <f t="shared" si="73"/>
        <v>525</v>
      </c>
      <c r="B549" s="44">
        <f t="shared" si="74"/>
        <v>29</v>
      </c>
      <c r="C549" s="45">
        <v>2668</v>
      </c>
      <c r="D549" s="81" t="s">
        <v>1582</v>
      </c>
      <c r="E549" s="37" t="s">
        <v>58</v>
      </c>
      <c r="F549" s="37" t="s">
        <v>1583</v>
      </c>
      <c r="G549" s="36" t="s">
        <v>177</v>
      </c>
      <c r="H549" s="66">
        <v>499.94400000000002</v>
      </c>
      <c r="I549" s="66">
        <v>200</v>
      </c>
      <c r="J549" s="66">
        <v>111.976</v>
      </c>
      <c r="K549" s="66">
        <v>112.977</v>
      </c>
      <c r="L549" s="66">
        <v>0</v>
      </c>
      <c r="M549" s="66">
        <v>17.5</v>
      </c>
      <c r="N549" s="66">
        <v>57.491</v>
      </c>
      <c r="O549" s="66">
        <v>0</v>
      </c>
      <c r="P549" s="94">
        <v>43496.721597222226</v>
      </c>
      <c r="Q549" s="95">
        <f t="shared" si="75"/>
        <v>14.999879986558495</v>
      </c>
    </row>
    <row r="550" spans="1:17" ht="40.5" x14ac:dyDescent="0.25">
      <c r="A550" s="49">
        <f t="shared" si="73"/>
        <v>526</v>
      </c>
      <c r="B550" s="44">
        <f t="shared" si="74"/>
        <v>30</v>
      </c>
      <c r="C550" s="45">
        <v>1039</v>
      </c>
      <c r="D550" s="81" t="s">
        <v>184</v>
      </c>
      <c r="E550" s="37" t="s">
        <v>61</v>
      </c>
      <c r="F550" s="37" t="s">
        <v>185</v>
      </c>
      <c r="G550" s="36" t="s">
        <v>186</v>
      </c>
      <c r="H550" s="66">
        <v>500</v>
      </c>
      <c r="I550" s="66">
        <v>200</v>
      </c>
      <c r="J550" s="66">
        <v>107.5</v>
      </c>
      <c r="K550" s="66">
        <v>107.5</v>
      </c>
      <c r="L550" s="66">
        <v>0</v>
      </c>
      <c r="M550" s="66">
        <v>39</v>
      </c>
      <c r="N550" s="66">
        <v>31</v>
      </c>
      <c r="O550" s="66">
        <v>15</v>
      </c>
      <c r="P550" s="94">
        <v>43490.785115740742</v>
      </c>
      <c r="Q550" s="95">
        <f t="shared" si="75"/>
        <v>17</v>
      </c>
    </row>
    <row r="551" spans="1:17" ht="40.5" x14ac:dyDescent="0.25">
      <c r="A551" s="49">
        <f t="shared" si="73"/>
        <v>527</v>
      </c>
      <c r="B551" s="44">
        <f t="shared" si="74"/>
        <v>31</v>
      </c>
      <c r="C551" s="45">
        <v>1741</v>
      </c>
      <c r="D551" s="81" t="s">
        <v>1584</v>
      </c>
      <c r="E551" s="37" t="s">
        <v>61</v>
      </c>
      <c r="F551" s="37" t="s">
        <v>1585</v>
      </c>
      <c r="G551" s="36" t="s">
        <v>188</v>
      </c>
      <c r="H551" s="66">
        <v>499.89299999999997</v>
      </c>
      <c r="I551" s="66">
        <v>200</v>
      </c>
      <c r="J551" s="66">
        <v>209.73500000000001</v>
      </c>
      <c r="K551" s="66">
        <v>0</v>
      </c>
      <c r="L551" s="66">
        <v>0</v>
      </c>
      <c r="M551" s="66">
        <v>60</v>
      </c>
      <c r="N551" s="66">
        <v>15</v>
      </c>
      <c r="O551" s="66">
        <v>15.157999999999999</v>
      </c>
      <c r="P551" s="94">
        <v>43494.771597222221</v>
      </c>
      <c r="Q551" s="95">
        <f t="shared" si="75"/>
        <v>18.035459588351905</v>
      </c>
    </row>
    <row r="552" spans="1:17" ht="40.5" x14ac:dyDescent="0.25">
      <c r="A552" s="49">
        <f t="shared" si="73"/>
        <v>528</v>
      </c>
      <c r="B552" s="44">
        <f t="shared" si="74"/>
        <v>32</v>
      </c>
      <c r="C552" s="45">
        <v>1914</v>
      </c>
      <c r="D552" s="81" t="s">
        <v>1586</v>
      </c>
      <c r="E552" s="37" t="s">
        <v>61</v>
      </c>
      <c r="F552" s="37" t="s">
        <v>187</v>
      </c>
      <c r="G552" s="36" t="s">
        <v>189</v>
      </c>
      <c r="H552" s="66">
        <v>204.25299999999999</v>
      </c>
      <c r="I552" s="66">
        <v>102.126</v>
      </c>
      <c r="J552" s="66">
        <v>64.212999999999994</v>
      </c>
      <c r="K552" s="66">
        <v>0</v>
      </c>
      <c r="L552" s="66">
        <v>0</v>
      </c>
      <c r="M552" s="66">
        <v>20</v>
      </c>
      <c r="N552" s="66">
        <v>2</v>
      </c>
      <c r="O552" s="66">
        <v>15.914</v>
      </c>
      <c r="P552" s="94">
        <v>43495.511203703703</v>
      </c>
      <c r="Q552" s="95">
        <f t="shared" si="75"/>
        <v>18.562273259144298</v>
      </c>
    </row>
    <row r="553" spans="1:17" ht="40.5" x14ac:dyDescent="0.25">
      <c r="A553" s="49">
        <f t="shared" si="73"/>
        <v>529</v>
      </c>
      <c r="B553" s="44">
        <f t="shared" si="74"/>
        <v>33</v>
      </c>
      <c r="C553" s="45">
        <v>2100</v>
      </c>
      <c r="D553" s="81" t="s">
        <v>1587</v>
      </c>
      <c r="E553" s="37" t="s">
        <v>61</v>
      </c>
      <c r="F553" s="37" t="s">
        <v>187</v>
      </c>
      <c r="G553" s="36" t="s">
        <v>165</v>
      </c>
      <c r="H553" s="66">
        <v>333.86799999999999</v>
      </c>
      <c r="I553" s="66">
        <v>166.934</v>
      </c>
      <c r="J553" s="66">
        <v>50.966999999999999</v>
      </c>
      <c r="K553" s="66">
        <v>50.966999999999999</v>
      </c>
      <c r="L553" s="66">
        <v>0</v>
      </c>
      <c r="M553" s="66">
        <v>50</v>
      </c>
      <c r="N553" s="66">
        <v>15</v>
      </c>
      <c r="O553" s="66">
        <v>0</v>
      </c>
      <c r="P553" s="94">
        <v>43495.682627314818</v>
      </c>
      <c r="Q553" s="95">
        <f t="shared" si="75"/>
        <v>19.468772089568333</v>
      </c>
    </row>
    <row r="554" spans="1:17" ht="40.5" x14ac:dyDescent="0.25">
      <c r="A554" s="49">
        <f t="shared" si="73"/>
        <v>530</v>
      </c>
      <c r="B554" s="44">
        <f t="shared" si="74"/>
        <v>34</v>
      </c>
      <c r="C554" s="45">
        <v>2117</v>
      </c>
      <c r="D554" s="81" t="s">
        <v>1588</v>
      </c>
      <c r="E554" s="37" t="s">
        <v>61</v>
      </c>
      <c r="F554" s="37" t="s">
        <v>187</v>
      </c>
      <c r="G554" s="36" t="s">
        <v>169</v>
      </c>
      <c r="H554" s="66">
        <v>377.22199999999998</v>
      </c>
      <c r="I554" s="66">
        <v>188.61099999999999</v>
      </c>
      <c r="J554" s="66">
        <v>108.42700000000001</v>
      </c>
      <c r="K554" s="66">
        <v>10</v>
      </c>
      <c r="L554" s="66">
        <v>0</v>
      </c>
      <c r="M554" s="66">
        <v>45</v>
      </c>
      <c r="N554" s="66">
        <v>0</v>
      </c>
      <c r="O554" s="66">
        <v>25.184000000000001</v>
      </c>
      <c r="P554" s="94">
        <v>43495.704780092594</v>
      </c>
      <c r="Q554" s="95">
        <f t="shared" si="75"/>
        <v>18.605489605590343</v>
      </c>
    </row>
    <row r="555" spans="1:17" ht="40.5" x14ac:dyDescent="0.25">
      <c r="A555" s="49">
        <f t="shared" si="73"/>
        <v>531</v>
      </c>
      <c r="B555" s="44">
        <f t="shared" si="74"/>
        <v>35</v>
      </c>
      <c r="C555" s="45">
        <v>2124</v>
      </c>
      <c r="D555" s="81" t="s">
        <v>1589</v>
      </c>
      <c r="E555" s="37" t="s">
        <v>61</v>
      </c>
      <c r="F555" s="37" t="s">
        <v>1590</v>
      </c>
      <c r="G555" s="36" t="s">
        <v>191</v>
      </c>
      <c r="H555" s="66">
        <v>49.936999999999998</v>
      </c>
      <c r="I555" s="66">
        <v>24.968</v>
      </c>
      <c r="J555" s="66">
        <v>14.968</v>
      </c>
      <c r="K555" s="66">
        <v>0</v>
      </c>
      <c r="L555" s="66">
        <v>0</v>
      </c>
      <c r="M555" s="66">
        <v>5</v>
      </c>
      <c r="N555" s="66">
        <v>5.0010000000000003</v>
      </c>
      <c r="O555" s="66">
        <v>0</v>
      </c>
      <c r="P555" s="94">
        <v>43495.707349537035</v>
      </c>
      <c r="Q555" s="95">
        <f t="shared" si="75"/>
        <v>20.027234315237202</v>
      </c>
    </row>
    <row r="556" spans="1:17" ht="40.5" x14ac:dyDescent="0.25">
      <c r="A556" s="49">
        <f t="shared" si="73"/>
        <v>532</v>
      </c>
      <c r="B556" s="44">
        <f t="shared" si="74"/>
        <v>36</v>
      </c>
      <c r="C556" s="45">
        <v>2193</v>
      </c>
      <c r="D556" s="81" t="s">
        <v>1591</v>
      </c>
      <c r="E556" s="37" t="s">
        <v>61</v>
      </c>
      <c r="F556" s="37" t="s">
        <v>1592</v>
      </c>
      <c r="G556" s="36" t="s">
        <v>194</v>
      </c>
      <c r="H556" s="66">
        <v>399.887</v>
      </c>
      <c r="I556" s="66">
        <v>199.94300000000001</v>
      </c>
      <c r="J556" s="66">
        <v>59.671999999999997</v>
      </c>
      <c r="K556" s="66">
        <v>59.671999999999997</v>
      </c>
      <c r="L556" s="66">
        <v>0</v>
      </c>
      <c r="M556" s="66">
        <v>70</v>
      </c>
      <c r="N556" s="66">
        <v>0</v>
      </c>
      <c r="O556" s="66">
        <v>10.6</v>
      </c>
      <c r="P556" s="94">
        <v>43495.761284722219</v>
      </c>
      <c r="Q556" s="95">
        <f t="shared" si="75"/>
        <v>20.15569398355035</v>
      </c>
    </row>
    <row r="557" spans="1:17" ht="40.5" x14ac:dyDescent="0.25">
      <c r="A557" s="49">
        <f t="shared" si="73"/>
        <v>533</v>
      </c>
      <c r="B557" s="44">
        <f t="shared" si="74"/>
        <v>37</v>
      </c>
      <c r="C557" s="45">
        <v>2469</v>
      </c>
      <c r="D557" s="81" t="s">
        <v>1593</v>
      </c>
      <c r="E557" s="37" t="s">
        <v>61</v>
      </c>
      <c r="F557" s="37" t="s">
        <v>187</v>
      </c>
      <c r="G557" s="36" t="s">
        <v>173</v>
      </c>
      <c r="H557" s="66">
        <v>499.745</v>
      </c>
      <c r="I557" s="66">
        <v>200</v>
      </c>
      <c r="J557" s="66">
        <v>189.79599999999999</v>
      </c>
      <c r="K557" s="66">
        <v>0</v>
      </c>
      <c r="L557" s="66">
        <v>0</v>
      </c>
      <c r="M557" s="66">
        <v>109.949</v>
      </c>
      <c r="N557" s="66">
        <v>0</v>
      </c>
      <c r="O557" s="66">
        <v>0</v>
      </c>
      <c r="P557" s="94">
        <v>43496.53634259259</v>
      </c>
      <c r="Q557" s="95">
        <f t="shared" si="75"/>
        <v>22.001020520465435</v>
      </c>
    </row>
    <row r="558" spans="1:17" ht="40.5" x14ac:dyDescent="0.25">
      <c r="A558" s="49">
        <f t="shared" si="73"/>
        <v>534</v>
      </c>
      <c r="B558" s="44">
        <f t="shared" si="74"/>
        <v>38</v>
      </c>
      <c r="C558" s="45">
        <v>2521</v>
      </c>
      <c r="D558" s="81" t="s">
        <v>1594</v>
      </c>
      <c r="E558" s="37" t="s">
        <v>63</v>
      </c>
      <c r="F558" s="37" t="s">
        <v>1595</v>
      </c>
      <c r="G558" s="36" t="s">
        <v>257</v>
      </c>
      <c r="H558" s="66">
        <v>299.23700000000002</v>
      </c>
      <c r="I558" s="66">
        <v>149.61799999999999</v>
      </c>
      <c r="J558" s="66">
        <v>105.419</v>
      </c>
      <c r="K558" s="66">
        <v>0</v>
      </c>
      <c r="L558" s="66">
        <v>0</v>
      </c>
      <c r="M558" s="66">
        <v>5</v>
      </c>
      <c r="N558" s="66">
        <v>17.100000000000001</v>
      </c>
      <c r="O558" s="66">
        <v>22.1</v>
      </c>
      <c r="P558" s="94">
        <v>43496.598067129627</v>
      </c>
      <c r="Q558" s="95">
        <f t="shared" si="75"/>
        <v>14.770900657338496</v>
      </c>
    </row>
    <row r="559" spans="1:17" ht="40.5" x14ac:dyDescent="0.25">
      <c r="A559" s="49">
        <f t="shared" si="73"/>
        <v>535</v>
      </c>
      <c r="B559" s="44">
        <f t="shared" si="74"/>
        <v>39</v>
      </c>
      <c r="C559" s="45">
        <v>2707</v>
      </c>
      <c r="D559" s="81" t="s">
        <v>1596</v>
      </c>
      <c r="E559" s="37" t="s">
        <v>63</v>
      </c>
      <c r="F559" s="37" t="s">
        <v>136</v>
      </c>
      <c r="G559" s="36" t="s">
        <v>125</v>
      </c>
      <c r="H559" s="66">
        <v>448.154</v>
      </c>
      <c r="I559" s="66">
        <v>200</v>
      </c>
      <c r="J559" s="66">
        <v>112.038</v>
      </c>
      <c r="K559" s="66">
        <v>91.3</v>
      </c>
      <c r="L559" s="66">
        <v>0</v>
      </c>
      <c r="M559" s="66">
        <v>44.816000000000003</v>
      </c>
      <c r="N559" s="66">
        <v>0</v>
      </c>
      <c r="O559" s="66">
        <v>0</v>
      </c>
      <c r="P559" s="94">
        <v>43496.742060185185</v>
      </c>
      <c r="Q559" s="95">
        <f t="shared" si="75"/>
        <v>10.000133882549303</v>
      </c>
    </row>
    <row r="560" spans="1:17" ht="56.25" x14ac:dyDescent="0.25">
      <c r="A560" s="49">
        <f t="shared" si="73"/>
        <v>536</v>
      </c>
      <c r="B560" s="44">
        <f t="shared" si="74"/>
        <v>40</v>
      </c>
      <c r="C560" s="45">
        <v>710</v>
      </c>
      <c r="D560" s="81" t="s">
        <v>1597</v>
      </c>
      <c r="E560" s="37" t="s">
        <v>65</v>
      </c>
      <c r="F560" s="37" t="s">
        <v>1598</v>
      </c>
      <c r="G560" s="36" t="s">
        <v>168</v>
      </c>
      <c r="H560" s="66">
        <v>299.983</v>
      </c>
      <c r="I560" s="66">
        <v>149.99100000000001</v>
      </c>
      <c r="J560" s="66">
        <v>87.966999999999999</v>
      </c>
      <c r="K560" s="66">
        <v>0</v>
      </c>
      <c r="L560" s="66">
        <v>0</v>
      </c>
      <c r="M560" s="66">
        <v>10</v>
      </c>
      <c r="N560" s="66">
        <v>50.6</v>
      </c>
      <c r="O560" s="66">
        <v>1.425</v>
      </c>
      <c r="P560" s="94">
        <v>43489.809606481482</v>
      </c>
      <c r="Q560" s="95">
        <f t="shared" si="75"/>
        <v>20.676171649726818</v>
      </c>
    </row>
    <row r="561" spans="1:17" ht="40.5" x14ac:dyDescent="0.25">
      <c r="A561" s="49">
        <f t="shared" si="73"/>
        <v>537</v>
      </c>
      <c r="B561" s="44">
        <f t="shared" si="74"/>
        <v>41</v>
      </c>
      <c r="C561" s="45">
        <v>760</v>
      </c>
      <c r="D561" s="81" t="s">
        <v>1599</v>
      </c>
      <c r="E561" s="37" t="s">
        <v>65</v>
      </c>
      <c r="F561" s="37" t="s">
        <v>195</v>
      </c>
      <c r="G561" s="36" t="s">
        <v>177</v>
      </c>
      <c r="H561" s="66">
        <v>288.72500000000002</v>
      </c>
      <c r="I561" s="66">
        <v>144.35900000000001</v>
      </c>
      <c r="J561" s="66">
        <v>83.66</v>
      </c>
      <c r="K561" s="66">
        <v>0</v>
      </c>
      <c r="L561" s="66">
        <v>0</v>
      </c>
      <c r="M561" s="66">
        <v>10</v>
      </c>
      <c r="N561" s="66">
        <v>50</v>
      </c>
      <c r="O561" s="66">
        <v>0.70599999999999996</v>
      </c>
      <c r="P561" s="94">
        <v>43490.426770833335</v>
      </c>
      <c r="Q561" s="95">
        <f t="shared" si="75"/>
        <v>21.025543337085463</v>
      </c>
    </row>
    <row r="562" spans="1:17" ht="40.5" x14ac:dyDescent="0.25">
      <c r="A562" s="49">
        <f t="shared" si="73"/>
        <v>538</v>
      </c>
      <c r="B562" s="44">
        <f t="shared" si="74"/>
        <v>42</v>
      </c>
      <c r="C562" s="45">
        <v>948</v>
      </c>
      <c r="D562" s="81" t="s">
        <v>1600</v>
      </c>
      <c r="E562" s="37" t="s">
        <v>65</v>
      </c>
      <c r="F562" s="37" t="s">
        <v>1166</v>
      </c>
      <c r="G562" s="36" t="s">
        <v>165</v>
      </c>
      <c r="H562" s="66">
        <v>299.90800000000002</v>
      </c>
      <c r="I562" s="66">
        <v>149.535</v>
      </c>
      <c r="J562" s="66">
        <v>50</v>
      </c>
      <c r="K562" s="66">
        <v>40</v>
      </c>
      <c r="L562" s="66">
        <v>0</v>
      </c>
      <c r="M562" s="66">
        <v>10</v>
      </c>
      <c r="N562" s="66">
        <v>35</v>
      </c>
      <c r="O562" s="66">
        <v>15.372999999999999</v>
      </c>
      <c r="P562" s="94">
        <v>43490.687800925924</v>
      </c>
      <c r="Q562" s="95">
        <f t="shared" si="75"/>
        <v>20.130506688717873</v>
      </c>
    </row>
    <row r="563" spans="1:17" ht="40.5" x14ac:dyDescent="0.25">
      <c r="A563" s="49">
        <f t="shared" si="73"/>
        <v>539</v>
      </c>
      <c r="B563" s="44">
        <f t="shared" si="74"/>
        <v>43</v>
      </c>
      <c r="C563" s="45">
        <v>1094</v>
      </c>
      <c r="D563" s="81" t="s">
        <v>1614</v>
      </c>
      <c r="E563" s="37" t="s">
        <v>65</v>
      </c>
      <c r="F563" s="37" t="s">
        <v>1601</v>
      </c>
      <c r="G563" s="36" t="s">
        <v>165</v>
      </c>
      <c r="H563" s="66">
        <v>299.077</v>
      </c>
      <c r="I563" s="66">
        <v>149.53800000000001</v>
      </c>
      <c r="J563" s="66">
        <v>72.811000000000007</v>
      </c>
      <c r="K563" s="66">
        <v>0</v>
      </c>
      <c r="L563" s="66">
        <v>0</v>
      </c>
      <c r="M563" s="66">
        <v>10</v>
      </c>
      <c r="N563" s="66">
        <v>45.314999999999998</v>
      </c>
      <c r="O563" s="66">
        <v>21.413</v>
      </c>
      <c r="P563" s="94">
        <v>43490.980555555558</v>
      </c>
      <c r="Q563" s="95">
        <f t="shared" si="75"/>
        <v>25.65493167311428</v>
      </c>
    </row>
    <row r="564" spans="1:17" ht="40.5" x14ac:dyDescent="0.25">
      <c r="A564" s="49">
        <f t="shared" si="73"/>
        <v>540</v>
      </c>
      <c r="B564" s="44">
        <f t="shared" si="74"/>
        <v>44</v>
      </c>
      <c r="C564" s="45">
        <v>1267</v>
      </c>
      <c r="D564" s="81" t="s">
        <v>1615</v>
      </c>
      <c r="E564" s="37" t="s">
        <v>65</v>
      </c>
      <c r="F564" s="37" t="s">
        <v>54</v>
      </c>
      <c r="G564" s="36" t="s">
        <v>165</v>
      </c>
      <c r="H564" s="66">
        <v>297.39699999999999</v>
      </c>
      <c r="I564" s="66">
        <v>148.69800000000001</v>
      </c>
      <c r="J564" s="66">
        <v>86.373999999999995</v>
      </c>
      <c r="K564" s="66">
        <v>0</v>
      </c>
      <c r="L564" s="66">
        <v>0</v>
      </c>
      <c r="M564" s="66">
        <v>10</v>
      </c>
      <c r="N564" s="66">
        <v>25.524999999999999</v>
      </c>
      <c r="O564" s="66">
        <v>26.8</v>
      </c>
      <c r="P564" s="94">
        <v>43493.633287037039</v>
      </c>
      <c r="Q564" s="95">
        <f t="shared" si="75"/>
        <v>20.956835475811793</v>
      </c>
    </row>
    <row r="565" spans="1:17" ht="40.5" x14ac:dyDescent="0.25">
      <c r="A565" s="49">
        <f t="shared" si="73"/>
        <v>541</v>
      </c>
      <c r="B565" s="44">
        <f t="shared" si="74"/>
        <v>45</v>
      </c>
      <c r="C565" s="45">
        <v>1543</v>
      </c>
      <c r="D565" s="81" t="s">
        <v>1602</v>
      </c>
      <c r="E565" s="37" t="s">
        <v>6</v>
      </c>
      <c r="F565" s="37" t="s">
        <v>1603</v>
      </c>
      <c r="G565" s="36" t="s">
        <v>164</v>
      </c>
      <c r="H565" s="66">
        <v>275.04700000000003</v>
      </c>
      <c r="I565" s="66">
        <v>137.523</v>
      </c>
      <c r="J565" s="66">
        <v>58.86</v>
      </c>
      <c r="K565" s="66">
        <v>15</v>
      </c>
      <c r="L565" s="66">
        <v>0</v>
      </c>
      <c r="M565" s="66">
        <v>35</v>
      </c>
      <c r="N565" s="66">
        <v>9.8000000000000007</v>
      </c>
      <c r="O565" s="66">
        <v>18.864000000000001</v>
      </c>
      <c r="P565" s="94">
        <v>43494.549849537034</v>
      </c>
      <c r="Q565" s="95">
        <f t="shared" si="75"/>
        <v>23.146589491977736</v>
      </c>
    </row>
    <row r="566" spans="1:17" ht="40.5" x14ac:dyDescent="0.25">
      <c r="A566" s="49">
        <f t="shared" si="73"/>
        <v>542</v>
      </c>
      <c r="B566" s="44">
        <f t="shared" si="74"/>
        <v>46</v>
      </c>
      <c r="C566" s="45">
        <v>1859</v>
      </c>
      <c r="D566" s="81" t="s">
        <v>1604</v>
      </c>
      <c r="E566" s="37" t="s">
        <v>6</v>
      </c>
      <c r="F566" s="37" t="s">
        <v>1605</v>
      </c>
      <c r="G566" s="36" t="s">
        <v>175</v>
      </c>
      <c r="H566" s="66">
        <v>215.06299999999999</v>
      </c>
      <c r="I566" s="66">
        <v>107.53100000000001</v>
      </c>
      <c r="J566" s="66">
        <v>53.765999999999998</v>
      </c>
      <c r="K566" s="66">
        <v>8.766</v>
      </c>
      <c r="L566" s="66">
        <v>0</v>
      </c>
      <c r="M566" s="66">
        <v>35</v>
      </c>
      <c r="N566" s="66">
        <v>10</v>
      </c>
      <c r="O566" s="66">
        <v>0</v>
      </c>
      <c r="P566" s="94">
        <v>43495.440844907411</v>
      </c>
      <c r="Q566" s="95">
        <f t="shared" si="75"/>
        <v>20.924101309848744</v>
      </c>
    </row>
    <row r="567" spans="1:17" ht="60.75" x14ac:dyDescent="0.25">
      <c r="A567" s="49">
        <f t="shared" si="73"/>
        <v>543</v>
      </c>
      <c r="B567" s="44">
        <f t="shared" si="74"/>
        <v>47</v>
      </c>
      <c r="C567" s="45">
        <v>2046</v>
      </c>
      <c r="D567" s="81" t="s">
        <v>1606</v>
      </c>
      <c r="E567" s="37" t="s">
        <v>6</v>
      </c>
      <c r="F567" s="37" t="s">
        <v>1607</v>
      </c>
      <c r="G567" s="36" t="s">
        <v>171</v>
      </c>
      <c r="H567" s="66">
        <v>298.66199999999998</v>
      </c>
      <c r="I567" s="66">
        <v>149.33099999999999</v>
      </c>
      <c r="J567" s="66">
        <v>44.600999999999999</v>
      </c>
      <c r="K567" s="66">
        <v>44.601999999999997</v>
      </c>
      <c r="L567" s="66">
        <v>0</v>
      </c>
      <c r="M567" s="66">
        <v>35</v>
      </c>
      <c r="N567" s="66">
        <v>25.128</v>
      </c>
      <c r="O567" s="66">
        <v>0</v>
      </c>
      <c r="P567" s="94">
        <v>43495.630127314813</v>
      </c>
      <c r="Q567" s="95">
        <f t="shared" si="75"/>
        <v>20.132457426790154</v>
      </c>
    </row>
    <row r="568" spans="1:17" ht="75" x14ac:dyDescent="0.25">
      <c r="A568" s="49">
        <f t="shared" si="73"/>
        <v>544</v>
      </c>
      <c r="B568" s="44">
        <f t="shared" si="74"/>
        <v>48</v>
      </c>
      <c r="C568" s="45">
        <v>2243</v>
      </c>
      <c r="D568" s="81" t="s">
        <v>1608</v>
      </c>
      <c r="E568" s="37" t="s">
        <v>6</v>
      </c>
      <c r="F568" s="37" t="s">
        <v>1617</v>
      </c>
      <c r="G568" s="36" t="s">
        <v>165</v>
      </c>
      <c r="H568" s="66">
        <v>246.989</v>
      </c>
      <c r="I568" s="66">
        <v>120</v>
      </c>
      <c r="J568" s="66">
        <v>0</v>
      </c>
      <c r="K568" s="66">
        <v>76.989000000000004</v>
      </c>
      <c r="L568" s="66">
        <v>0</v>
      </c>
      <c r="M568" s="66">
        <v>20</v>
      </c>
      <c r="N568" s="66">
        <v>30</v>
      </c>
      <c r="O568" s="66">
        <v>0</v>
      </c>
      <c r="P568" s="94">
        <v>43495.819097222222</v>
      </c>
      <c r="Q568" s="95">
        <f t="shared" si="75"/>
        <v>20.24381652624206</v>
      </c>
    </row>
    <row r="569" spans="1:17" ht="40.5" x14ac:dyDescent="0.25">
      <c r="A569" s="49">
        <f t="shared" si="73"/>
        <v>545</v>
      </c>
      <c r="B569" s="44">
        <f t="shared" si="74"/>
        <v>49</v>
      </c>
      <c r="C569" s="45">
        <v>2392</v>
      </c>
      <c r="D569" s="81" t="s">
        <v>1609</v>
      </c>
      <c r="E569" s="37" t="s">
        <v>6</v>
      </c>
      <c r="F569" s="37" t="s">
        <v>198</v>
      </c>
      <c r="G569" s="36" t="s">
        <v>176</v>
      </c>
      <c r="H569" s="66">
        <v>299.01799999999997</v>
      </c>
      <c r="I569" s="66">
        <v>149.5</v>
      </c>
      <c r="J569" s="66">
        <v>49.518000000000001</v>
      </c>
      <c r="K569" s="66">
        <v>50</v>
      </c>
      <c r="L569" s="66">
        <v>0</v>
      </c>
      <c r="M569" s="66">
        <v>20</v>
      </c>
      <c r="N569" s="66">
        <v>30</v>
      </c>
      <c r="O569" s="66">
        <v>0</v>
      </c>
      <c r="P569" s="94">
        <v>43496.4684375</v>
      </c>
      <c r="Q569" s="95">
        <f t="shared" si="75"/>
        <v>16.721401387207461</v>
      </c>
    </row>
    <row r="570" spans="1:17" ht="56.25" x14ac:dyDescent="0.25">
      <c r="A570" s="49">
        <f t="shared" si="73"/>
        <v>546</v>
      </c>
      <c r="B570" s="44">
        <f t="shared" si="74"/>
        <v>50</v>
      </c>
      <c r="C570" s="45">
        <v>2485</v>
      </c>
      <c r="D570" s="81" t="s">
        <v>1610</v>
      </c>
      <c r="E570" s="37" t="s">
        <v>6</v>
      </c>
      <c r="F570" s="37" t="s">
        <v>1616</v>
      </c>
      <c r="G570" s="36" t="s">
        <v>165</v>
      </c>
      <c r="H570" s="66">
        <v>499.464</v>
      </c>
      <c r="I570" s="66">
        <v>200</v>
      </c>
      <c r="J570" s="66">
        <v>0</v>
      </c>
      <c r="K570" s="66">
        <v>199.249</v>
      </c>
      <c r="L570" s="66">
        <v>0</v>
      </c>
      <c r="M570" s="66">
        <v>94</v>
      </c>
      <c r="N570" s="66">
        <v>6.2149999999999999</v>
      </c>
      <c r="O570" s="66">
        <v>0</v>
      </c>
      <c r="P570" s="94">
        <v>43496.553483796299</v>
      </c>
      <c r="Q570" s="95">
        <f t="shared" si="75"/>
        <v>20.064509153812889</v>
      </c>
    </row>
    <row r="571" spans="1:17" ht="40.5" x14ac:dyDescent="0.25">
      <c r="A571" s="49">
        <f t="shared" si="73"/>
        <v>547</v>
      </c>
      <c r="B571" s="44">
        <f t="shared" si="74"/>
        <v>51</v>
      </c>
      <c r="C571" s="45">
        <v>2555</v>
      </c>
      <c r="D571" s="81" t="s">
        <v>1611</v>
      </c>
      <c r="E571" s="37" t="s">
        <v>6</v>
      </c>
      <c r="F571" s="37" t="s">
        <v>1612</v>
      </c>
      <c r="G571" s="36" t="s">
        <v>192</v>
      </c>
      <c r="H571" s="66">
        <v>350.93599999999998</v>
      </c>
      <c r="I571" s="66">
        <v>175.46799999999999</v>
      </c>
      <c r="J571" s="66">
        <v>53.984000000000002</v>
      </c>
      <c r="K571" s="66">
        <v>53.984000000000002</v>
      </c>
      <c r="L571" s="66">
        <v>0</v>
      </c>
      <c r="M571" s="66">
        <v>59</v>
      </c>
      <c r="N571" s="66">
        <v>8.5</v>
      </c>
      <c r="O571" s="66">
        <v>0</v>
      </c>
      <c r="P571" s="94">
        <v>43496.63685185185</v>
      </c>
      <c r="Q571" s="95">
        <f t="shared" si="75"/>
        <v>19.234276335286207</v>
      </c>
    </row>
    <row r="572" spans="1:17" s="15" customFormat="1" ht="20.25" x14ac:dyDescent="0.25">
      <c r="A572" s="52"/>
      <c r="B572" s="57">
        <v>19</v>
      </c>
      <c r="C572" s="46"/>
      <c r="D572" s="16" t="s">
        <v>200</v>
      </c>
      <c r="E572" s="42"/>
      <c r="F572" s="42"/>
      <c r="G572" s="42"/>
      <c r="H572" s="20">
        <f>SUM(H573:H591)</f>
        <v>3655.8230000000003</v>
      </c>
      <c r="I572" s="20">
        <f t="shared" ref="I572:O572" si="76">SUM(I573:I591)</f>
        <v>1827.9079999999999</v>
      </c>
      <c r="J572" s="20">
        <f t="shared" si="76"/>
        <v>0</v>
      </c>
      <c r="K572" s="20">
        <f t="shared" si="76"/>
        <v>0</v>
      </c>
      <c r="L572" s="20">
        <f t="shared" si="76"/>
        <v>1214.0150000000001</v>
      </c>
      <c r="M572" s="20">
        <f t="shared" si="76"/>
        <v>513.6</v>
      </c>
      <c r="N572" s="20">
        <f t="shared" si="76"/>
        <v>40</v>
      </c>
      <c r="O572" s="20">
        <f t="shared" si="76"/>
        <v>60.300000000000004</v>
      </c>
      <c r="P572" s="100"/>
      <c r="Q572" s="100"/>
    </row>
    <row r="573" spans="1:17" ht="40.5" x14ac:dyDescent="0.25">
      <c r="A573" s="49">
        <f>A571+1</f>
        <v>548</v>
      </c>
      <c r="B573" s="44">
        <v>1</v>
      </c>
      <c r="C573" s="45">
        <v>559</v>
      </c>
      <c r="D573" s="81" t="s">
        <v>4152</v>
      </c>
      <c r="E573" s="37" t="s">
        <v>49</v>
      </c>
      <c r="F573" s="37" t="s">
        <v>1622</v>
      </c>
      <c r="G573" s="36" t="s">
        <v>206</v>
      </c>
      <c r="H573" s="66">
        <v>101.95</v>
      </c>
      <c r="I573" s="66">
        <v>50.975000000000001</v>
      </c>
      <c r="J573" s="66">
        <v>0</v>
      </c>
      <c r="K573" s="66">
        <v>0</v>
      </c>
      <c r="L573" s="66">
        <v>31.975000000000001</v>
      </c>
      <c r="M573" s="66">
        <v>9.5</v>
      </c>
      <c r="N573" s="66">
        <v>0</v>
      </c>
      <c r="O573" s="66">
        <v>9.5</v>
      </c>
      <c r="P573" s="94">
        <v>43489.446620370371</v>
      </c>
      <c r="Q573" s="95">
        <f t="shared" si="75"/>
        <v>18.636586562040215</v>
      </c>
    </row>
    <row r="574" spans="1:17" ht="40.5" x14ac:dyDescent="0.25">
      <c r="A574" s="49">
        <f>A573+1</f>
        <v>549</v>
      </c>
      <c r="B574" s="44">
        <f>B573+1</f>
        <v>2</v>
      </c>
      <c r="C574" s="45">
        <v>891</v>
      </c>
      <c r="D574" s="81" t="s">
        <v>1623</v>
      </c>
      <c r="E574" s="37" t="s">
        <v>49</v>
      </c>
      <c r="F574" s="37" t="s">
        <v>1624</v>
      </c>
      <c r="G574" s="36" t="s">
        <v>205</v>
      </c>
      <c r="H574" s="66">
        <v>257.95499999999998</v>
      </c>
      <c r="I574" s="66">
        <v>128.977</v>
      </c>
      <c r="J574" s="66">
        <v>0</v>
      </c>
      <c r="K574" s="66">
        <v>0</v>
      </c>
      <c r="L574" s="66">
        <v>86.977999999999994</v>
      </c>
      <c r="M574" s="66">
        <v>42</v>
      </c>
      <c r="N574" s="66">
        <v>0</v>
      </c>
      <c r="O574" s="66">
        <v>0</v>
      </c>
      <c r="P574" s="94">
        <v>43490.631388888891</v>
      </c>
      <c r="Q574" s="95">
        <f t="shared" si="75"/>
        <v>16.281909635401526</v>
      </c>
    </row>
    <row r="575" spans="1:17" ht="56.25" x14ac:dyDescent="0.25">
      <c r="A575" s="49">
        <f t="shared" ref="A575:A591" si="77">A574+1</f>
        <v>550</v>
      </c>
      <c r="B575" s="44">
        <f>B574+1</f>
        <v>3</v>
      </c>
      <c r="C575" s="45">
        <v>931</v>
      </c>
      <c r="D575" s="81" t="s">
        <v>4153</v>
      </c>
      <c r="E575" s="37" t="s">
        <v>49</v>
      </c>
      <c r="F575" s="37" t="s">
        <v>1625</v>
      </c>
      <c r="G575" s="36" t="s">
        <v>202</v>
      </c>
      <c r="H575" s="66">
        <v>399.92899999999997</v>
      </c>
      <c r="I575" s="66">
        <v>199.964</v>
      </c>
      <c r="J575" s="66">
        <v>0</v>
      </c>
      <c r="K575" s="66">
        <v>0</v>
      </c>
      <c r="L575" s="66">
        <v>134.965</v>
      </c>
      <c r="M575" s="66">
        <v>65</v>
      </c>
      <c r="N575" s="66">
        <v>0</v>
      </c>
      <c r="O575" s="66">
        <v>0</v>
      </c>
      <c r="P575" s="94">
        <v>43490.670358796298</v>
      </c>
      <c r="Q575" s="95">
        <f t="shared" si="75"/>
        <v>16.252884887067456</v>
      </c>
    </row>
    <row r="576" spans="1:17" ht="40.5" x14ac:dyDescent="0.25">
      <c r="A576" s="49">
        <f t="shared" si="77"/>
        <v>551</v>
      </c>
      <c r="B576" s="44">
        <f t="shared" ref="B576:B591" si="78">B575+1</f>
        <v>4</v>
      </c>
      <c r="C576" s="45">
        <v>1360</v>
      </c>
      <c r="D576" s="81" t="s">
        <v>1626</v>
      </c>
      <c r="E576" s="37" t="s">
        <v>49</v>
      </c>
      <c r="F576" s="37" t="s">
        <v>1627</v>
      </c>
      <c r="G576" s="36" t="s">
        <v>1628</v>
      </c>
      <c r="H576" s="66">
        <v>197.55500000000001</v>
      </c>
      <c r="I576" s="66">
        <v>98.777000000000001</v>
      </c>
      <c r="J576" s="66">
        <v>0</v>
      </c>
      <c r="K576" s="66">
        <v>0</v>
      </c>
      <c r="L576" s="66">
        <v>66.778000000000006</v>
      </c>
      <c r="M576" s="66">
        <v>32</v>
      </c>
      <c r="N576" s="66">
        <v>0</v>
      </c>
      <c r="O576" s="66">
        <v>0</v>
      </c>
      <c r="P576" s="94">
        <v>43493.754351851851</v>
      </c>
      <c r="Q576" s="95">
        <f t="shared" si="75"/>
        <v>16.19802080433297</v>
      </c>
    </row>
    <row r="577" spans="1:17" ht="56.25" x14ac:dyDescent="0.25">
      <c r="A577" s="49">
        <f t="shared" si="77"/>
        <v>552</v>
      </c>
      <c r="B577" s="44">
        <f t="shared" si="78"/>
        <v>5</v>
      </c>
      <c r="C577" s="45">
        <v>1385</v>
      </c>
      <c r="D577" s="81" t="s">
        <v>1629</v>
      </c>
      <c r="E577" s="37" t="s">
        <v>49</v>
      </c>
      <c r="F577" s="37" t="s">
        <v>1630</v>
      </c>
      <c r="G577" s="36" t="s">
        <v>1631</v>
      </c>
      <c r="H577" s="66">
        <v>120.696</v>
      </c>
      <c r="I577" s="66">
        <v>60.347999999999999</v>
      </c>
      <c r="J577" s="66">
        <v>0</v>
      </c>
      <c r="K577" s="66">
        <v>0</v>
      </c>
      <c r="L577" s="66">
        <v>40.847999999999999</v>
      </c>
      <c r="M577" s="66">
        <v>19.5</v>
      </c>
      <c r="N577" s="66">
        <v>0</v>
      </c>
      <c r="O577" s="66">
        <v>0</v>
      </c>
      <c r="P577" s="94">
        <v>43493.783043981479</v>
      </c>
      <c r="Q577" s="95">
        <f t="shared" si="75"/>
        <v>16.156293497713264</v>
      </c>
    </row>
    <row r="578" spans="1:17" ht="40.5" x14ac:dyDescent="0.25">
      <c r="A578" s="49">
        <f t="shared" si="77"/>
        <v>553</v>
      </c>
      <c r="B578" s="44">
        <f t="shared" si="78"/>
        <v>6</v>
      </c>
      <c r="C578" s="45">
        <v>879</v>
      </c>
      <c r="D578" s="81" t="s">
        <v>1632</v>
      </c>
      <c r="E578" s="37" t="s">
        <v>58</v>
      </c>
      <c r="F578" s="37" t="s">
        <v>827</v>
      </c>
      <c r="G578" s="36" t="s">
        <v>202</v>
      </c>
      <c r="H578" s="66">
        <v>199.989</v>
      </c>
      <c r="I578" s="66">
        <v>99.994</v>
      </c>
      <c r="J578" s="66">
        <v>0</v>
      </c>
      <c r="K578" s="66">
        <v>0</v>
      </c>
      <c r="L578" s="66">
        <v>67.995000000000005</v>
      </c>
      <c r="M578" s="66">
        <v>32</v>
      </c>
      <c r="N578" s="66">
        <v>0</v>
      </c>
      <c r="O578" s="66">
        <v>0</v>
      </c>
      <c r="P578" s="94">
        <v>43490.619930555556</v>
      </c>
      <c r="Q578" s="95">
        <f t="shared" si="75"/>
        <v>16.00088004840266</v>
      </c>
    </row>
    <row r="579" spans="1:17" ht="56.25" x14ac:dyDescent="0.25">
      <c r="A579" s="49">
        <f t="shared" si="77"/>
        <v>554</v>
      </c>
      <c r="B579" s="44">
        <f t="shared" si="78"/>
        <v>7</v>
      </c>
      <c r="C579" s="45">
        <v>909</v>
      </c>
      <c r="D579" s="81" t="s">
        <v>1633</v>
      </c>
      <c r="E579" s="37" t="s">
        <v>61</v>
      </c>
      <c r="F579" s="37" t="s">
        <v>1634</v>
      </c>
      <c r="G579" s="36" t="s">
        <v>203</v>
      </c>
      <c r="H579" s="66">
        <v>257.447</v>
      </c>
      <c r="I579" s="66">
        <v>128.72300000000001</v>
      </c>
      <c r="J579" s="66">
        <v>0</v>
      </c>
      <c r="K579" s="66">
        <v>0</v>
      </c>
      <c r="L579" s="66">
        <v>87.524000000000001</v>
      </c>
      <c r="M579" s="66">
        <v>41.2</v>
      </c>
      <c r="N579" s="66">
        <v>0</v>
      </c>
      <c r="O579" s="66">
        <v>0</v>
      </c>
      <c r="P579" s="94">
        <v>43490.651990740742</v>
      </c>
      <c r="Q579" s="95">
        <f t="shared" si="75"/>
        <v>16.003293881847526</v>
      </c>
    </row>
    <row r="580" spans="1:17" ht="56.25" x14ac:dyDescent="0.25">
      <c r="A580" s="49">
        <f t="shared" si="77"/>
        <v>555</v>
      </c>
      <c r="B580" s="44">
        <f t="shared" si="78"/>
        <v>8</v>
      </c>
      <c r="C580" s="45">
        <v>921</v>
      </c>
      <c r="D580" s="81" t="s">
        <v>4154</v>
      </c>
      <c r="E580" s="37" t="s">
        <v>61</v>
      </c>
      <c r="F580" s="37" t="s">
        <v>1635</v>
      </c>
      <c r="G580" s="36" t="s">
        <v>1636</v>
      </c>
      <c r="H580" s="66">
        <v>114.892</v>
      </c>
      <c r="I580" s="66">
        <v>57.445999999999998</v>
      </c>
      <c r="J580" s="66">
        <v>0</v>
      </c>
      <c r="K580" s="66">
        <v>0</v>
      </c>
      <c r="L580" s="66">
        <v>38.445999999999998</v>
      </c>
      <c r="M580" s="66">
        <v>17</v>
      </c>
      <c r="N580" s="66">
        <v>2</v>
      </c>
      <c r="O580" s="66">
        <v>0</v>
      </c>
      <c r="P580" s="94">
        <v>43490.660254629627</v>
      </c>
      <c r="Q580" s="95">
        <f t="shared" si="75"/>
        <v>16.537269783796958</v>
      </c>
    </row>
    <row r="581" spans="1:17" ht="40.5" x14ac:dyDescent="0.25">
      <c r="A581" s="49">
        <f t="shared" si="77"/>
        <v>556</v>
      </c>
      <c r="B581" s="44">
        <f t="shared" si="78"/>
        <v>9</v>
      </c>
      <c r="C581" s="45">
        <v>1204</v>
      </c>
      <c r="D581" s="81" t="s">
        <v>1637</v>
      </c>
      <c r="E581" s="37" t="s">
        <v>61</v>
      </c>
      <c r="F581" s="37" t="s">
        <v>1638</v>
      </c>
      <c r="G581" s="36" t="s">
        <v>1639</v>
      </c>
      <c r="H581" s="66">
        <v>199.91399999999999</v>
      </c>
      <c r="I581" s="66">
        <v>99.956999999999994</v>
      </c>
      <c r="J581" s="66">
        <v>0</v>
      </c>
      <c r="K581" s="66">
        <v>0</v>
      </c>
      <c r="L581" s="66">
        <v>67.757000000000005</v>
      </c>
      <c r="M581" s="66">
        <v>32.200000000000003</v>
      </c>
      <c r="N581" s="66">
        <v>0</v>
      </c>
      <c r="O581" s="66">
        <v>0</v>
      </c>
      <c r="P581" s="94">
        <v>43493.485474537039</v>
      </c>
      <c r="Q581" s="95">
        <f t="shared" si="75"/>
        <v>16.106925978170615</v>
      </c>
    </row>
    <row r="582" spans="1:17" ht="40.5" x14ac:dyDescent="0.25">
      <c r="A582" s="49">
        <f t="shared" si="77"/>
        <v>557</v>
      </c>
      <c r="B582" s="44">
        <f t="shared" si="78"/>
        <v>10</v>
      </c>
      <c r="C582" s="45">
        <v>1225</v>
      </c>
      <c r="D582" s="81" t="s">
        <v>4155</v>
      </c>
      <c r="E582" s="37" t="s">
        <v>61</v>
      </c>
      <c r="F582" s="37" t="s">
        <v>207</v>
      </c>
      <c r="G582" s="36" t="s">
        <v>206</v>
      </c>
      <c r="H582" s="66">
        <v>259.91399999999999</v>
      </c>
      <c r="I582" s="66">
        <v>129.95699999999999</v>
      </c>
      <c r="J582" s="66">
        <v>0</v>
      </c>
      <c r="K582" s="66">
        <v>0</v>
      </c>
      <c r="L582" s="66">
        <v>88.057000000000002</v>
      </c>
      <c r="M582" s="66">
        <v>23.9</v>
      </c>
      <c r="N582" s="66">
        <v>18</v>
      </c>
      <c r="O582" s="66">
        <v>0</v>
      </c>
      <c r="P582" s="94">
        <v>43493.525717592594</v>
      </c>
      <c r="Q582" s="95">
        <f t="shared" si="75"/>
        <v>16.120716852497367</v>
      </c>
    </row>
    <row r="583" spans="1:17" ht="56.25" x14ac:dyDescent="0.25">
      <c r="A583" s="49">
        <f t="shared" si="77"/>
        <v>558</v>
      </c>
      <c r="B583" s="44">
        <f t="shared" si="78"/>
        <v>11</v>
      </c>
      <c r="C583" s="45">
        <v>1331</v>
      </c>
      <c r="D583" s="81" t="s">
        <v>1640</v>
      </c>
      <c r="E583" s="37" t="s">
        <v>61</v>
      </c>
      <c r="F583" s="37" t="s">
        <v>1641</v>
      </c>
      <c r="G583" s="36" t="s">
        <v>202</v>
      </c>
      <c r="H583" s="66">
        <v>163.92599999999999</v>
      </c>
      <c r="I583" s="66">
        <v>81.962999999999994</v>
      </c>
      <c r="J583" s="66">
        <v>0</v>
      </c>
      <c r="K583" s="66">
        <v>0</v>
      </c>
      <c r="L583" s="66">
        <v>51.963000000000001</v>
      </c>
      <c r="M583" s="66">
        <v>10</v>
      </c>
      <c r="N583" s="66">
        <v>20</v>
      </c>
      <c r="O583" s="66">
        <v>0</v>
      </c>
      <c r="P583" s="94">
        <v>43493.727592592593</v>
      </c>
      <c r="Q583" s="95">
        <f t="shared" si="75"/>
        <v>18.300940668350353</v>
      </c>
    </row>
    <row r="584" spans="1:17" ht="40.5" x14ac:dyDescent="0.25">
      <c r="A584" s="49">
        <f t="shared" si="77"/>
        <v>559</v>
      </c>
      <c r="B584" s="44">
        <f t="shared" si="78"/>
        <v>12</v>
      </c>
      <c r="C584" s="45">
        <v>574</v>
      </c>
      <c r="D584" s="81" t="s">
        <v>1642</v>
      </c>
      <c r="E584" s="37" t="s">
        <v>63</v>
      </c>
      <c r="F584" s="37" t="s">
        <v>1643</v>
      </c>
      <c r="G584" s="36" t="s">
        <v>208</v>
      </c>
      <c r="H584" s="66">
        <v>123.5</v>
      </c>
      <c r="I584" s="66">
        <v>61.75</v>
      </c>
      <c r="J584" s="66">
        <v>0</v>
      </c>
      <c r="K584" s="66">
        <v>0</v>
      </c>
      <c r="L584" s="66">
        <v>39.75</v>
      </c>
      <c r="M584" s="66">
        <v>11</v>
      </c>
      <c r="N584" s="66">
        <v>0</v>
      </c>
      <c r="O584" s="66">
        <v>11</v>
      </c>
      <c r="P584" s="94">
        <v>43489.486018518517</v>
      </c>
      <c r="Q584" s="95">
        <f t="shared" si="75"/>
        <v>17.813765182186234</v>
      </c>
    </row>
    <row r="585" spans="1:17" ht="40.5" x14ac:dyDescent="0.25">
      <c r="A585" s="49">
        <f t="shared" si="77"/>
        <v>560</v>
      </c>
      <c r="B585" s="44">
        <f t="shared" si="78"/>
        <v>13</v>
      </c>
      <c r="C585" s="45">
        <v>582</v>
      </c>
      <c r="D585" s="81" t="s">
        <v>1644</v>
      </c>
      <c r="E585" s="37" t="s">
        <v>63</v>
      </c>
      <c r="F585" s="37" t="s">
        <v>1645</v>
      </c>
      <c r="G585" s="36" t="s">
        <v>205</v>
      </c>
      <c r="H585" s="66">
        <v>107.25</v>
      </c>
      <c r="I585" s="66">
        <v>53.625</v>
      </c>
      <c r="J585" s="66">
        <v>0</v>
      </c>
      <c r="K585" s="66">
        <v>0</v>
      </c>
      <c r="L585" s="66">
        <v>33.625</v>
      </c>
      <c r="M585" s="66">
        <v>10</v>
      </c>
      <c r="N585" s="66">
        <v>0</v>
      </c>
      <c r="O585" s="66">
        <v>10</v>
      </c>
      <c r="P585" s="94">
        <v>43489.514548611114</v>
      </c>
      <c r="Q585" s="95">
        <f t="shared" si="75"/>
        <v>18.648018648018649</v>
      </c>
    </row>
    <row r="586" spans="1:17" ht="40.5" x14ac:dyDescent="0.25">
      <c r="A586" s="49">
        <f t="shared" si="77"/>
        <v>561</v>
      </c>
      <c r="B586" s="44">
        <f t="shared" si="78"/>
        <v>14</v>
      </c>
      <c r="C586" s="45">
        <v>612</v>
      </c>
      <c r="D586" s="81" t="s">
        <v>1646</v>
      </c>
      <c r="E586" s="37" t="s">
        <v>63</v>
      </c>
      <c r="F586" s="37" t="s">
        <v>1647</v>
      </c>
      <c r="G586" s="36" t="s">
        <v>768</v>
      </c>
      <c r="H586" s="66">
        <v>107.25</v>
      </c>
      <c r="I586" s="66">
        <v>53.625</v>
      </c>
      <c r="J586" s="66">
        <v>0</v>
      </c>
      <c r="K586" s="66">
        <v>0</v>
      </c>
      <c r="L586" s="66">
        <v>33.424999999999997</v>
      </c>
      <c r="M586" s="66">
        <v>10.1</v>
      </c>
      <c r="N586" s="66">
        <v>0</v>
      </c>
      <c r="O586" s="66">
        <v>10.1</v>
      </c>
      <c r="P586" s="94">
        <v>43489.616967592592</v>
      </c>
      <c r="Q586" s="95">
        <f t="shared" si="75"/>
        <v>18.834498834498834</v>
      </c>
    </row>
    <row r="587" spans="1:17" ht="40.5" x14ac:dyDescent="0.25">
      <c r="A587" s="49">
        <f t="shared" si="77"/>
        <v>562</v>
      </c>
      <c r="B587" s="44">
        <f t="shared" si="78"/>
        <v>15</v>
      </c>
      <c r="C587" s="45">
        <v>1176</v>
      </c>
      <c r="D587" s="81" t="s">
        <v>1648</v>
      </c>
      <c r="E587" s="37" t="s">
        <v>63</v>
      </c>
      <c r="F587" s="37" t="s">
        <v>1649</v>
      </c>
      <c r="G587" s="36" t="s">
        <v>1650</v>
      </c>
      <c r="H587" s="66">
        <v>102.875</v>
      </c>
      <c r="I587" s="66">
        <v>51.436999999999998</v>
      </c>
      <c r="J587" s="66">
        <v>0</v>
      </c>
      <c r="K587" s="66">
        <v>0</v>
      </c>
      <c r="L587" s="66">
        <v>32.238</v>
      </c>
      <c r="M587" s="66">
        <v>9.6</v>
      </c>
      <c r="N587" s="66">
        <v>0</v>
      </c>
      <c r="O587" s="66">
        <v>9.6</v>
      </c>
      <c r="P587" s="94">
        <v>43493.399872685186</v>
      </c>
      <c r="Q587" s="95">
        <f t="shared" si="75"/>
        <v>18.663426488456864</v>
      </c>
    </row>
    <row r="588" spans="1:17" ht="40.5" x14ac:dyDescent="0.25">
      <c r="A588" s="49">
        <f t="shared" si="77"/>
        <v>563</v>
      </c>
      <c r="B588" s="44">
        <f t="shared" si="78"/>
        <v>16</v>
      </c>
      <c r="C588" s="45">
        <v>1458</v>
      </c>
      <c r="D588" s="81" t="s">
        <v>1651</v>
      </c>
      <c r="E588" s="37" t="s">
        <v>63</v>
      </c>
      <c r="F588" s="37" t="s">
        <v>1652</v>
      </c>
      <c r="G588" s="36" t="s">
        <v>1653</v>
      </c>
      <c r="H588" s="66">
        <v>107.25</v>
      </c>
      <c r="I588" s="66">
        <v>53.625</v>
      </c>
      <c r="J588" s="66">
        <v>0</v>
      </c>
      <c r="K588" s="66">
        <v>0</v>
      </c>
      <c r="L588" s="66">
        <v>33.424999999999997</v>
      </c>
      <c r="M588" s="66">
        <v>10.1</v>
      </c>
      <c r="N588" s="66">
        <v>0</v>
      </c>
      <c r="O588" s="66">
        <v>10.1</v>
      </c>
      <c r="P588" s="94">
        <v>43494.443055555559</v>
      </c>
      <c r="Q588" s="95">
        <f t="shared" si="75"/>
        <v>18.834498834498834</v>
      </c>
    </row>
    <row r="589" spans="1:17" ht="40.5" x14ac:dyDescent="0.25">
      <c r="A589" s="49">
        <f t="shared" si="77"/>
        <v>564</v>
      </c>
      <c r="B589" s="44">
        <f t="shared" si="78"/>
        <v>17</v>
      </c>
      <c r="C589" s="45">
        <v>856</v>
      </c>
      <c r="D589" s="81" t="s">
        <v>1654</v>
      </c>
      <c r="E589" s="37" t="s">
        <v>6</v>
      </c>
      <c r="F589" s="37" t="s">
        <v>1655</v>
      </c>
      <c r="G589" s="36" t="s">
        <v>204</v>
      </c>
      <c r="H589" s="66">
        <v>276.19900000000001</v>
      </c>
      <c r="I589" s="66">
        <v>138.09899999999999</v>
      </c>
      <c r="J589" s="66">
        <v>0</v>
      </c>
      <c r="K589" s="66">
        <v>0</v>
      </c>
      <c r="L589" s="66">
        <v>93.1</v>
      </c>
      <c r="M589" s="66">
        <v>45</v>
      </c>
      <c r="N589" s="66">
        <v>0</v>
      </c>
      <c r="O589" s="66">
        <v>0</v>
      </c>
      <c r="P589" s="94">
        <v>43490.597962962966</v>
      </c>
      <c r="Q589" s="95">
        <f t="shared" si="75"/>
        <v>16.292600624911749</v>
      </c>
    </row>
    <row r="590" spans="1:17" ht="40.5" x14ac:dyDescent="0.25">
      <c r="A590" s="49">
        <f t="shared" si="77"/>
        <v>565</v>
      </c>
      <c r="B590" s="44">
        <f t="shared" si="78"/>
        <v>18</v>
      </c>
      <c r="C590" s="45">
        <v>860</v>
      </c>
      <c r="D590" s="81" t="s">
        <v>1656</v>
      </c>
      <c r="E590" s="37" t="s">
        <v>6</v>
      </c>
      <c r="F590" s="37" t="s">
        <v>1643</v>
      </c>
      <c r="G590" s="36" t="s">
        <v>208</v>
      </c>
      <c r="H590" s="66">
        <v>288.62599999999998</v>
      </c>
      <c r="I590" s="66">
        <v>144.31299999999999</v>
      </c>
      <c r="J590" s="66">
        <v>0</v>
      </c>
      <c r="K590" s="66">
        <v>0</v>
      </c>
      <c r="L590" s="66">
        <v>94.313000000000002</v>
      </c>
      <c r="M590" s="66">
        <v>50</v>
      </c>
      <c r="N590" s="66">
        <v>0</v>
      </c>
      <c r="O590" s="66">
        <v>0</v>
      </c>
      <c r="P590" s="94">
        <v>43490.604212962964</v>
      </c>
      <c r="Q590" s="95">
        <f t="shared" si="75"/>
        <v>17.323456653246765</v>
      </c>
    </row>
    <row r="591" spans="1:17" ht="40.5" x14ac:dyDescent="0.25">
      <c r="A591" s="49">
        <f t="shared" si="77"/>
        <v>566</v>
      </c>
      <c r="B591" s="44">
        <f t="shared" si="78"/>
        <v>19</v>
      </c>
      <c r="C591" s="45">
        <v>1349</v>
      </c>
      <c r="D591" s="81" t="s">
        <v>4156</v>
      </c>
      <c r="E591" s="37" t="s">
        <v>6</v>
      </c>
      <c r="F591" s="37" t="s">
        <v>1657</v>
      </c>
      <c r="G591" s="36" t="s">
        <v>1628</v>
      </c>
      <c r="H591" s="66">
        <v>268.70600000000002</v>
      </c>
      <c r="I591" s="66">
        <v>134.35300000000001</v>
      </c>
      <c r="J591" s="66">
        <v>0</v>
      </c>
      <c r="K591" s="66">
        <v>0</v>
      </c>
      <c r="L591" s="66">
        <v>90.852999999999994</v>
      </c>
      <c r="M591" s="66">
        <v>43.5</v>
      </c>
      <c r="N591" s="66">
        <v>0</v>
      </c>
      <c r="O591" s="66">
        <v>0</v>
      </c>
      <c r="P591" s="94">
        <v>43493.742361111108</v>
      </c>
      <c r="Q591" s="95">
        <f t="shared" si="75"/>
        <v>16.188696940150201</v>
      </c>
    </row>
    <row r="592" spans="1:17" s="13" customFormat="1" ht="20.25" x14ac:dyDescent="0.3">
      <c r="A592" s="50"/>
      <c r="B592" s="54">
        <f>B593+B664</f>
        <v>83</v>
      </c>
      <c r="C592" s="38"/>
      <c r="D592" s="8" t="s">
        <v>21</v>
      </c>
      <c r="E592" s="38"/>
      <c r="F592" s="38"/>
      <c r="G592" s="38"/>
      <c r="H592" s="14">
        <f t="shared" ref="H592:O592" si="79">H593+H664</f>
        <v>24602.183000000005</v>
      </c>
      <c r="I592" s="14">
        <f t="shared" si="79"/>
        <v>10770.072</v>
      </c>
      <c r="J592" s="14">
        <f t="shared" si="79"/>
        <v>7186.1080000000002</v>
      </c>
      <c r="K592" s="14">
        <f t="shared" si="79"/>
        <v>948.94199999999989</v>
      </c>
      <c r="L592" s="14">
        <f t="shared" si="79"/>
        <v>948.65200000000004</v>
      </c>
      <c r="M592" s="14">
        <f t="shared" si="79"/>
        <v>2169.8270000000002</v>
      </c>
      <c r="N592" s="14">
        <f t="shared" si="79"/>
        <v>1153.319</v>
      </c>
      <c r="O592" s="14">
        <f t="shared" si="79"/>
        <v>1425.2630000000006</v>
      </c>
      <c r="P592" s="96"/>
      <c r="Q592" s="96"/>
    </row>
    <row r="593" spans="1:17" s="19" customFormat="1" ht="20.25" x14ac:dyDescent="0.3">
      <c r="A593" s="55"/>
      <c r="B593" s="56">
        <v>70</v>
      </c>
      <c r="C593" s="41"/>
      <c r="D593" s="17" t="s">
        <v>201</v>
      </c>
      <c r="E593" s="41"/>
      <c r="F593" s="41"/>
      <c r="G593" s="41"/>
      <c r="H593" s="18">
        <f>SUM(H594:H663)</f>
        <v>21431.222000000005</v>
      </c>
      <c r="I593" s="18">
        <f t="shared" ref="I593:O593" si="80">SUM(I594:I663)</f>
        <v>9228.5360000000001</v>
      </c>
      <c r="J593" s="18">
        <f t="shared" si="80"/>
        <v>7186.1080000000002</v>
      </c>
      <c r="K593" s="18">
        <f t="shared" si="80"/>
        <v>948.94199999999989</v>
      </c>
      <c r="L593" s="18">
        <f t="shared" si="80"/>
        <v>0</v>
      </c>
      <c r="M593" s="18">
        <f t="shared" si="80"/>
        <v>1799.1620000000003</v>
      </c>
      <c r="N593" s="18">
        <f t="shared" si="80"/>
        <v>1078.319</v>
      </c>
      <c r="O593" s="18">
        <f t="shared" si="80"/>
        <v>1190.1550000000007</v>
      </c>
      <c r="P593" s="99"/>
      <c r="Q593" s="99"/>
    </row>
    <row r="594" spans="1:17" ht="75" x14ac:dyDescent="0.25">
      <c r="A594" s="49">
        <f>A591+1</f>
        <v>567</v>
      </c>
      <c r="B594" s="44">
        <v>1</v>
      </c>
      <c r="C594" s="45">
        <v>189</v>
      </c>
      <c r="D594" s="81" t="s">
        <v>1664</v>
      </c>
      <c r="E594" s="37" t="s">
        <v>49</v>
      </c>
      <c r="F594" s="37" t="s">
        <v>1665</v>
      </c>
      <c r="G594" s="36" t="s">
        <v>247</v>
      </c>
      <c r="H594" s="66">
        <v>58.83</v>
      </c>
      <c r="I594" s="66">
        <v>23</v>
      </c>
      <c r="J594" s="66">
        <v>23.73</v>
      </c>
      <c r="K594" s="66">
        <v>0</v>
      </c>
      <c r="L594" s="66">
        <v>0</v>
      </c>
      <c r="M594" s="66">
        <v>0</v>
      </c>
      <c r="N594" s="66">
        <v>6.0830000000000002</v>
      </c>
      <c r="O594" s="66">
        <v>6.0170000000000003</v>
      </c>
      <c r="P594" s="94">
        <v>43483.395682870374</v>
      </c>
      <c r="Q594" s="95">
        <f t="shared" si="75"/>
        <v>20.56773754886963</v>
      </c>
    </row>
    <row r="595" spans="1:17" ht="40.5" x14ac:dyDescent="0.25">
      <c r="A595" s="49">
        <f>A594+1</f>
        <v>568</v>
      </c>
      <c r="B595" s="44">
        <f>B594+1</f>
        <v>2</v>
      </c>
      <c r="C595" s="45">
        <v>311</v>
      </c>
      <c r="D595" s="81" t="s">
        <v>1666</v>
      </c>
      <c r="E595" s="37" t="s">
        <v>49</v>
      </c>
      <c r="F595" s="37" t="s">
        <v>209</v>
      </c>
      <c r="G595" s="36" t="s">
        <v>210</v>
      </c>
      <c r="H595" s="66">
        <v>299.97199999999998</v>
      </c>
      <c r="I595" s="66">
        <v>149.98599999999999</v>
      </c>
      <c r="J595" s="66">
        <v>92.977999999999994</v>
      </c>
      <c r="K595" s="66">
        <v>5</v>
      </c>
      <c r="L595" s="66">
        <v>0</v>
      </c>
      <c r="M595" s="66">
        <v>35</v>
      </c>
      <c r="N595" s="66">
        <v>0</v>
      </c>
      <c r="O595" s="66">
        <v>17.007999999999999</v>
      </c>
      <c r="P595" s="94">
        <v>43486.76158564815</v>
      </c>
      <c r="Q595" s="95">
        <f t="shared" si="75"/>
        <v>17.337618177696584</v>
      </c>
    </row>
    <row r="596" spans="1:17" ht="40.5" x14ac:dyDescent="0.25">
      <c r="A596" s="49">
        <f t="shared" ref="A596:A659" si="81">A595+1</f>
        <v>569</v>
      </c>
      <c r="B596" s="44">
        <f>B595+1</f>
        <v>3</v>
      </c>
      <c r="C596" s="45">
        <v>746</v>
      </c>
      <c r="D596" s="81" t="s">
        <v>1667</v>
      </c>
      <c r="E596" s="37" t="s">
        <v>49</v>
      </c>
      <c r="F596" s="37" t="s">
        <v>1737</v>
      </c>
      <c r="G596" s="36" t="s">
        <v>215</v>
      </c>
      <c r="H596" s="66">
        <v>497.755</v>
      </c>
      <c r="I596" s="66">
        <v>200</v>
      </c>
      <c r="J596" s="66">
        <v>200.52699999999999</v>
      </c>
      <c r="K596" s="66">
        <v>0</v>
      </c>
      <c r="L596" s="66">
        <v>0</v>
      </c>
      <c r="M596" s="66">
        <v>20</v>
      </c>
      <c r="N596" s="66">
        <v>53</v>
      </c>
      <c r="O596" s="66">
        <v>24.228000000000002</v>
      </c>
      <c r="P596" s="94">
        <v>43490.345081018517</v>
      </c>
      <c r="Q596" s="95">
        <f t="shared" si="75"/>
        <v>19.533304537372807</v>
      </c>
    </row>
    <row r="597" spans="1:17" ht="81" x14ac:dyDescent="0.25">
      <c r="A597" s="49">
        <f t="shared" si="81"/>
        <v>570</v>
      </c>
      <c r="B597" s="44">
        <f t="shared" ref="B597:B660" si="82">B596+1</f>
        <v>4</v>
      </c>
      <c r="C597" s="45">
        <v>1131</v>
      </c>
      <c r="D597" s="81" t="s">
        <v>1741</v>
      </c>
      <c r="E597" s="37" t="s">
        <v>49</v>
      </c>
      <c r="F597" s="37" t="s">
        <v>1668</v>
      </c>
      <c r="G597" s="36" t="s">
        <v>236</v>
      </c>
      <c r="H597" s="66">
        <v>499.90300000000002</v>
      </c>
      <c r="I597" s="66">
        <v>200</v>
      </c>
      <c r="J597" s="66">
        <v>179.92400000000001</v>
      </c>
      <c r="K597" s="66">
        <v>15</v>
      </c>
      <c r="L597" s="66">
        <v>0</v>
      </c>
      <c r="M597" s="66">
        <v>55.18</v>
      </c>
      <c r="N597" s="66">
        <v>0</v>
      </c>
      <c r="O597" s="66">
        <v>49.798999999999999</v>
      </c>
      <c r="P597" s="94">
        <v>43491.814259259256</v>
      </c>
      <c r="Q597" s="95">
        <f t="shared" si="75"/>
        <v>20.999873975551257</v>
      </c>
    </row>
    <row r="598" spans="1:17" ht="40.5" x14ac:dyDescent="0.25">
      <c r="A598" s="49">
        <f t="shared" si="81"/>
        <v>571</v>
      </c>
      <c r="B598" s="44">
        <f t="shared" si="82"/>
        <v>5</v>
      </c>
      <c r="C598" s="45">
        <v>1219</v>
      </c>
      <c r="D598" s="81" t="s">
        <v>1747</v>
      </c>
      <c r="E598" s="37" t="s">
        <v>49</v>
      </c>
      <c r="F598" s="37" t="s">
        <v>222</v>
      </c>
      <c r="G598" s="36" t="s">
        <v>210</v>
      </c>
      <c r="H598" s="66">
        <v>73.489999999999995</v>
      </c>
      <c r="I598" s="66">
        <v>33</v>
      </c>
      <c r="J598" s="66">
        <v>24.69</v>
      </c>
      <c r="K598" s="66">
        <v>0</v>
      </c>
      <c r="L598" s="66">
        <v>0</v>
      </c>
      <c r="M598" s="66">
        <v>0</v>
      </c>
      <c r="N598" s="66">
        <v>15.8</v>
      </c>
      <c r="O598" s="66">
        <v>0</v>
      </c>
      <c r="P598" s="94">
        <v>43493.511643518519</v>
      </c>
      <c r="Q598" s="95">
        <f t="shared" si="75"/>
        <v>21.499523744727174</v>
      </c>
    </row>
    <row r="599" spans="1:17" ht="40.5" x14ac:dyDescent="0.25">
      <c r="A599" s="49">
        <f t="shared" si="81"/>
        <v>572</v>
      </c>
      <c r="B599" s="44">
        <f t="shared" si="82"/>
        <v>6</v>
      </c>
      <c r="C599" s="45">
        <v>1514</v>
      </c>
      <c r="D599" s="81" t="s">
        <v>1748</v>
      </c>
      <c r="E599" s="37" t="s">
        <v>49</v>
      </c>
      <c r="F599" s="37" t="s">
        <v>239</v>
      </c>
      <c r="G599" s="36" t="s">
        <v>240</v>
      </c>
      <c r="H599" s="66">
        <v>298.70800000000003</v>
      </c>
      <c r="I599" s="66">
        <v>149.35400000000001</v>
      </c>
      <c r="J599" s="66">
        <v>99.353999999999999</v>
      </c>
      <c r="K599" s="66">
        <v>10</v>
      </c>
      <c r="L599" s="66">
        <v>0</v>
      </c>
      <c r="M599" s="66">
        <v>0</v>
      </c>
      <c r="N599" s="66">
        <v>40</v>
      </c>
      <c r="O599" s="66">
        <v>0</v>
      </c>
      <c r="P599" s="94">
        <v>43494.503900462965</v>
      </c>
      <c r="Q599" s="95">
        <f t="shared" si="75"/>
        <v>13.391003923564149</v>
      </c>
    </row>
    <row r="600" spans="1:17" ht="40.5" x14ac:dyDescent="0.25">
      <c r="A600" s="49">
        <f t="shared" si="81"/>
        <v>573</v>
      </c>
      <c r="B600" s="44">
        <f t="shared" si="82"/>
        <v>7</v>
      </c>
      <c r="C600" s="45">
        <v>2622</v>
      </c>
      <c r="D600" s="81" t="s">
        <v>1738</v>
      </c>
      <c r="E600" s="37" t="s">
        <v>49</v>
      </c>
      <c r="F600" s="37" t="s">
        <v>242</v>
      </c>
      <c r="G600" s="36" t="s">
        <v>243</v>
      </c>
      <c r="H600" s="66">
        <v>78.409000000000006</v>
      </c>
      <c r="I600" s="66">
        <v>36.067999999999998</v>
      </c>
      <c r="J600" s="66">
        <v>24.699000000000002</v>
      </c>
      <c r="K600" s="66">
        <v>0</v>
      </c>
      <c r="L600" s="66">
        <v>0</v>
      </c>
      <c r="M600" s="66">
        <v>0</v>
      </c>
      <c r="N600" s="66">
        <v>17.641999999999999</v>
      </c>
      <c r="O600" s="66">
        <v>0</v>
      </c>
      <c r="P600" s="94">
        <v>43496.686550925922</v>
      </c>
      <c r="Q600" s="95">
        <f t="shared" si="75"/>
        <v>22.499968115905062</v>
      </c>
    </row>
    <row r="601" spans="1:17" ht="60.75" x14ac:dyDescent="0.25">
      <c r="A601" s="49">
        <f t="shared" si="81"/>
        <v>574</v>
      </c>
      <c r="B601" s="44">
        <f t="shared" si="82"/>
        <v>8</v>
      </c>
      <c r="C601" s="45">
        <v>2059</v>
      </c>
      <c r="D601" s="81" t="s">
        <v>1669</v>
      </c>
      <c r="E601" s="37" t="s">
        <v>49</v>
      </c>
      <c r="F601" s="37" t="s">
        <v>62</v>
      </c>
      <c r="G601" s="36" t="s">
        <v>223</v>
      </c>
      <c r="H601" s="66">
        <v>299.99799999999999</v>
      </c>
      <c r="I601" s="66">
        <v>123</v>
      </c>
      <c r="J601" s="66">
        <v>100</v>
      </c>
      <c r="K601" s="66">
        <v>14.756</v>
      </c>
      <c r="L601" s="66">
        <v>0</v>
      </c>
      <c r="M601" s="66">
        <v>6</v>
      </c>
      <c r="N601" s="66">
        <v>33</v>
      </c>
      <c r="O601" s="66">
        <v>23.242000000000001</v>
      </c>
      <c r="P601" s="94">
        <v>43495.645462962966</v>
      </c>
      <c r="Q601" s="95">
        <f t="shared" si="75"/>
        <v>20.747471649811001</v>
      </c>
    </row>
    <row r="602" spans="1:17" ht="81" x14ac:dyDescent="0.25">
      <c r="A602" s="49">
        <f t="shared" si="81"/>
        <v>575</v>
      </c>
      <c r="B602" s="44">
        <f t="shared" si="82"/>
        <v>9</v>
      </c>
      <c r="C602" s="45">
        <v>2175</v>
      </c>
      <c r="D602" s="81" t="s">
        <v>1749</v>
      </c>
      <c r="E602" s="37" t="s">
        <v>49</v>
      </c>
      <c r="F602" s="37" t="s">
        <v>54</v>
      </c>
      <c r="G602" s="36" t="s">
        <v>221</v>
      </c>
      <c r="H602" s="66">
        <v>88.992000000000004</v>
      </c>
      <c r="I602" s="66">
        <v>44.496000000000002</v>
      </c>
      <c r="J602" s="66">
        <v>17.797999999999998</v>
      </c>
      <c r="K602" s="66">
        <v>13.349</v>
      </c>
      <c r="L602" s="66">
        <v>0</v>
      </c>
      <c r="M602" s="66">
        <v>13.349</v>
      </c>
      <c r="N602" s="66">
        <v>0</v>
      </c>
      <c r="O602" s="66">
        <v>0</v>
      </c>
      <c r="P602" s="94">
        <v>43495.74324074074</v>
      </c>
      <c r="Q602" s="95">
        <f t="shared" si="75"/>
        <v>15.000224739302409</v>
      </c>
    </row>
    <row r="603" spans="1:17" ht="40.5" x14ac:dyDescent="0.25">
      <c r="A603" s="49">
        <f t="shared" si="81"/>
        <v>576</v>
      </c>
      <c r="B603" s="44">
        <f t="shared" si="82"/>
        <v>10</v>
      </c>
      <c r="C603" s="45">
        <v>2189</v>
      </c>
      <c r="D603" s="81" t="s">
        <v>1670</v>
      </c>
      <c r="E603" s="37" t="s">
        <v>49</v>
      </c>
      <c r="F603" s="37" t="s">
        <v>218</v>
      </c>
      <c r="G603" s="36" t="s">
        <v>217</v>
      </c>
      <c r="H603" s="66">
        <v>298.39999999999998</v>
      </c>
      <c r="I603" s="66">
        <v>120</v>
      </c>
      <c r="J603" s="66">
        <v>124.40600000000001</v>
      </c>
      <c r="K603" s="66">
        <v>10</v>
      </c>
      <c r="L603" s="66">
        <v>0</v>
      </c>
      <c r="M603" s="66">
        <v>0</v>
      </c>
      <c r="N603" s="66">
        <v>32.58</v>
      </c>
      <c r="O603" s="66">
        <v>11.414</v>
      </c>
      <c r="P603" s="94">
        <v>43495.758356481485</v>
      </c>
      <c r="Q603" s="95">
        <f t="shared" si="75"/>
        <v>14.743297587131368</v>
      </c>
    </row>
    <row r="604" spans="1:17" ht="40.5" x14ac:dyDescent="0.25">
      <c r="A604" s="49">
        <f t="shared" si="81"/>
        <v>577</v>
      </c>
      <c r="B604" s="44">
        <f t="shared" si="82"/>
        <v>11</v>
      </c>
      <c r="C604" s="45">
        <v>2284</v>
      </c>
      <c r="D604" s="81" t="s">
        <v>1671</v>
      </c>
      <c r="E604" s="37" t="s">
        <v>49</v>
      </c>
      <c r="F604" s="37" t="s">
        <v>1750</v>
      </c>
      <c r="G604" s="36" t="s">
        <v>211</v>
      </c>
      <c r="H604" s="66">
        <v>299.99</v>
      </c>
      <c r="I604" s="66">
        <v>145</v>
      </c>
      <c r="J604" s="66">
        <v>80</v>
      </c>
      <c r="K604" s="66">
        <v>11.99</v>
      </c>
      <c r="L604" s="66">
        <v>0</v>
      </c>
      <c r="M604" s="66">
        <v>33.987000000000002</v>
      </c>
      <c r="N604" s="66">
        <v>0</v>
      </c>
      <c r="O604" s="66">
        <v>29.013000000000002</v>
      </c>
      <c r="P604" s="94">
        <v>43495.871562499997</v>
      </c>
      <c r="Q604" s="95">
        <f t="shared" si="75"/>
        <v>21.000700023334112</v>
      </c>
    </row>
    <row r="605" spans="1:17" ht="40.5" x14ac:dyDescent="0.25">
      <c r="A605" s="49">
        <f t="shared" si="81"/>
        <v>578</v>
      </c>
      <c r="B605" s="44">
        <f t="shared" si="82"/>
        <v>12</v>
      </c>
      <c r="C605" s="45">
        <v>1347</v>
      </c>
      <c r="D605" s="81" t="s">
        <v>1672</v>
      </c>
      <c r="E605" s="37" t="s">
        <v>58</v>
      </c>
      <c r="F605" s="37" t="s">
        <v>216</v>
      </c>
      <c r="G605" s="36" t="s">
        <v>217</v>
      </c>
      <c r="H605" s="66">
        <v>20</v>
      </c>
      <c r="I605" s="66">
        <v>7</v>
      </c>
      <c r="J605" s="66">
        <v>8</v>
      </c>
      <c r="K605" s="66">
        <v>2</v>
      </c>
      <c r="L605" s="66">
        <v>0</v>
      </c>
      <c r="M605" s="66">
        <v>0</v>
      </c>
      <c r="N605" s="66">
        <v>3</v>
      </c>
      <c r="O605" s="66">
        <v>0</v>
      </c>
      <c r="P605" s="94">
        <v>43493.741655092592</v>
      </c>
      <c r="Q605" s="95">
        <f t="shared" si="75"/>
        <v>15</v>
      </c>
    </row>
    <row r="606" spans="1:17" ht="40.5" x14ac:dyDescent="0.25">
      <c r="A606" s="49">
        <f t="shared" si="81"/>
        <v>579</v>
      </c>
      <c r="B606" s="44">
        <f t="shared" si="82"/>
        <v>13</v>
      </c>
      <c r="C606" s="45">
        <v>1761</v>
      </c>
      <c r="D606" s="81" t="s">
        <v>1673</v>
      </c>
      <c r="E606" s="37" t="s">
        <v>58</v>
      </c>
      <c r="F606" s="37" t="s">
        <v>239</v>
      </c>
      <c r="G606" s="36" t="s">
        <v>240</v>
      </c>
      <c r="H606" s="66">
        <v>299.71300000000002</v>
      </c>
      <c r="I606" s="66">
        <v>149.85599999999999</v>
      </c>
      <c r="J606" s="66">
        <v>94.146000000000001</v>
      </c>
      <c r="K606" s="66">
        <v>10</v>
      </c>
      <c r="L606" s="66">
        <v>0</v>
      </c>
      <c r="M606" s="66">
        <v>33</v>
      </c>
      <c r="N606" s="66">
        <v>0</v>
      </c>
      <c r="O606" s="66">
        <v>12.711</v>
      </c>
      <c r="P606" s="94">
        <v>43494.816793981481</v>
      </c>
      <c r="Q606" s="95">
        <f t="shared" si="75"/>
        <v>15.251590688425257</v>
      </c>
    </row>
    <row r="607" spans="1:17" ht="81" x14ac:dyDescent="0.25">
      <c r="A607" s="49">
        <f t="shared" si="81"/>
        <v>580</v>
      </c>
      <c r="B607" s="44">
        <f t="shared" si="82"/>
        <v>14</v>
      </c>
      <c r="C607" s="45">
        <v>2116</v>
      </c>
      <c r="D607" s="81" t="s">
        <v>1674</v>
      </c>
      <c r="E607" s="37" t="s">
        <v>58</v>
      </c>
      <c r="F607" s="37" t="s">
        <v>245</v>
      </c>
      <c r="G607" s="36" t="s">
        <v>237</v>
      </c>
      <c r="H607" s="66">
        <v>299</v>
      </c>
      <c r="I607" s="66">
        <v>149.5</v>
      </c>
      <c r="J607" s="66">
        <v>80</v>
      </c>
      <c r="K607" s="66">
        <v>8</v>
      </c>
      <c r="L607" s="66">
        <v>0</v>
      </c>
      <c r="M607" s="66">
        <v>20.8</v>
      </c>
      <c r="N607" s="66">
        <v>10</v>
      </c>
      <c r="O607" s="66">
        <v>30.7</v>
      </c>
      <c r="P607" s="94">
        <v>43495.704733796294</v>
      </c>
      <c r="Q607" s="95">
        <f t="shared" si="75"/>
        <v>20.568561872909697</v>
      </c>
    </row>
    <row r="608" spans="1:17" ht="60.75" x14ac:dyDescent="0.25">
      <c r="A608" s="49">
        <f t="shared" si="81"/>
        <v>581</v>
      </c>
      <c r="B608" s="44">
        <f t="shared" si="82"/>
        <v>15</v>
      </c>
      <c r="C608" s="45">
        <v>2231</v>
      </c>
      <c r="D608" s="81" t="s">
        <v>1675</v>
      </c>
      <c r="E608" s="37" t="s">
        <v>58</v>
      </c>
      <c r="F608" s="37" t="s">
        <v>229</v>
      </c>
      <c r="G608" s="36" t="s">
        <v>221</v>
      </c>
      <c r="H608" s="66">
        <v>190.98</v>
      </c>
      <c r="I608" s="66">
        <v>95.49</v>
      </c>
      <c r="J608" s="66">
        <v>47.744999999999997</v>
      </c>
      <c r="K608" s="66">
        <v>22.917999999999999</v>
      </c>
      <c r="L608" s="66">
        <v>0</v>
      </c>
      <c r="M608" s="66">
        <v>0</v>
      </c>
      <c r="N608" s="66">
        <v>24.827000000000002</v>
      </c>
      <c r="O608" s="66">
        <v>0</v>
      </c>
      <c r="P608" s="94">
        <v>43495.800196759257</v>
      </c>
      <c r="Q608" s="95">
        <f t="shared" si="75"/>
        <v>12.999790553984713</v>
      </c>
    </row>
    <row r="609" spans="1:17" ht="93.75" x14ac:dyDescent="0.25">
      <c r="A609" s="49">
        <f t="shared" si="81"/>
        <v>582</v>
      </c>
      <c r="B609" s="44">
        <f t="shared" si="82"/>
        <v>16</v>
      </c>
      <c r="C609" s="45">
        <v>380</v>
      </c>
      <c r="D609" s="81" t="s">
        <v>1676</v>
      </c>
      <c r="E609" s="37" t="s">
        <v>835</v>
      </c>
      <c r="F609" s="37" t="s">
        <v>1751</v>
      </c>
      <c r="G609" s="36" t="s">
        <v>237</v>
      </c>
      <c r="H609" s="66">
        <v>499.97500000000002</v>
      </c>
      <c r="I609" s="66">
        <v>200</v>
      </c>
      <c r="J609" s="66">
        <v>120</v>
      </c>
      <c r="K609" s="66">
        <v>15</v>
      </c>
      <c r="L609" s="66">
        <v>0</v>
      </c>
      <c r="M609" s="66">
        <v>41.496000000000002</v>
      </c>
      <c r="N609" s="66">
        <v>77.478999999999999</v>
      </c>
      <c r="O609" s="66">
        <v>46</v>
      </c>
      <c r="P609" s="94">
        <v>43487.708368055559</v>
      </c>
      <c r="Q609" s="95">
        <f t="shared" ref="Q609:Q684" si="83">(O609+N609+M609)*100/H609</f>
        <v>32.99664983249162</v>
      </c>
    </row>
    <row r="610" spans="1:17" ht="112.5" x14ac:dyDescent="0.25">
      <c r="A610" s="49">
        <f t="shared" si="81"/>
        <v>583</v>
      </c>
      <c r="B610" s="44">
        <f t="shared" si="82"/>
        <v>17</v>
      </c>
      <c r="C610" s="45">
        <v>519</v>
      </c>
      <c r="D610" s="81" t="s">
        <v>1677</v>
      </c>
      <c r="E610" s="37" t="s">
        <v>835</v>
      </c>
      <c r="F610" s="37" t="s">
        <v>1752</v>
      </c>
      <c r="G610" s="36" t="s">
        <v>231</v>
      </c>
      <c r="H610" s="66">
        <v>60</v>
      </c>
      <c r="I610" s="66">
        <v>30</v>
      </c>
      <c r="J610" s="66">
        <v>0</v>
      </c>
      <c r="K610" s="66">
        <v>0</v>
      </c>
      <c r="L610" s="66">
        <v>0</v>
      </c>
      <c r="M610" s="66">
        <v>6</v>
      </c>
      <c r="N610" s="66">
        <v>24</v>
      </c>
      <c r="O610" s="66">
        <v>0</v>
      </c>
      <c r="P610" s="94">
        <v>43488.80128472222</v>
      </c>
      <c r="Q610" s="95">
        <f t="shared" si="83"/>
        <v>50</v>
      </c>
    </row>
    <row r="611" spans="1:17" ht="40.5" x14ac:dyDescent="0.25">
      <c r="A611" s="49">
        <f t="shared" si="81"/>
        <v>584</v>
      </c>
      <c r="B611" s="44">
        <f t="shared" si="82"/>
        <v>18</v>
      </c>
      <c r="C611" s="45">
        <v>316</v>
      </c>
      <c r="D611" s="81" t="s">
        <v>1678</v>
      </c>
      <c r="E611" s="37" t="s">
        <v>61</v>
      </c>
      <c r="F611" s="37" t="s">
        <v>1679</v>
      </c>
      <c r="G611" s="36" t="s">
        <v>233</v>
      </c>
      <c r="H611" s="66">
        <v>299.988</v>
      </c>
      <c r="I611" s="66">
        <v>140</v>
      </c>
      <c r="J611" s="66">
        <v>84.69</v>
      </c>
      <c r="K611" s="66">
        <v>30</v>
      </c>
      <c r="L611" s="66">
        <v>0</v>
      </c>
      <c r="M611" s="66">
        <v>3</v>
      </c>
      <c r="N611" s="66">
        <v>23.635999999999999</v>
      </c>
      <c r="O611" s="66">
        <v>18.661999999999999</v>
      </c>
      <c r="P611" s="94">
        <v>43486.861909722225</v>
      </c>
      <c r="Q611" s="95">
        <f t="shared" si="83"/>
        <v>15.099937330826567</v>
      </c>
    </row>
    <row r="612" spans="1:17" ht="40.5" x14ac:dyDescent="0.25">
      <c r="A612" s="49">
        <f t="shared" si="81"/>
        <v>585</v>
      </c>
      <c r="B612" s="44">
        <f t="shared" si="82"/>
        <v>19</v>
      </c>
      <c r="C612" s="45">
        <v>399</v>
      </c>
      <c r="D612" s="81" t="s">
        <v>1680</v>
      </c>
      <c r="E612" s="37" t="s">
        <v>61</v>
      </c>
      <c r="F612" s="37" t="s">
        <v>248</v>
      </c>
      <c r="G612" s="36" t="s">
        <v>211</v>
      </c>
      <c r="H612" s="66">
        <v>499.71800000000002</v>
      </c>
      <c r="I612" s="66">
        <v>200</v>
      </c>
      <c r="J612" s="66">
        <v>185</v>
      </c>
      <c r="K612" s="66">
        <v>9.718</v>
      </c>
      <c r="L612" s="66">
        <v>0</v>
      </c>
      <c r="M612" s="66">
        <v>35</v>
      </c>
      <c r="N612" s="66">
        <v>29.859000000000002</v>
      </c>
      <c r="O612" s="66">
        <v>40.140999999999998</v>
      </c>
      <c r="P612" s="94">
        <v>43487.850081018521</v>
      </c>
      <c r="Q612" s="95">
        <f t="shared" si="83"/>
        <v>21.011850683785653</v>
      </c>
    </row>
    <row r="613" spans="1:17" ht="40.5" x14ac:dyDescent="0.25">
      <c r="A613" s="49">
        <f t="shared" si="81"/>
        <v>586</v>
      </c>
      <c r="B613" s="44">
        <f t="shared" si="82"/>
        <v>20</v>
      </c>
      <c r="C613" s="45">
        <v>516</v>
      </c>
      <c r="D613" s="81" t="s">
        <v>1681</v>
      </c>
      <c r="E613" s="37" t="s">
        <v>61</v>
      </c>
      <c r="F613" s="37" t="s">
        <v>1753</v>
      </c>
      <c r="G613" s="36" t="s">
        <v>211</v>
      </c>
      <c r="H613" s="66">
        <v>428.48899999999998</v>
      </c>
      <c r="I613" s="66">
        <v>200</v>
      </c>
      <c r="J613" s="66">
        <v>120</v>
      </c>
      <c r="K613" s="66">
        <v>18.489000000000001</v>
      </c>
      <c r="L613" s="66">
        <v>0</v>
      </c>
      <c r="M613" s="66">
        <v>27</v>
      </c>
      <c r="N613" s="66">
        <v>20</v>
      </c>
      <c r="O613" s="66">
        <v>43</v>
      </c>
      <c r="P613" s="94">
        <v>43488.787673611114</v>
      </c>
      <c r="Q613" s="95">
        <f t="shared" si="83"/>
        <v>21.004039776983774</v>
      </c>
    </row>
    <row r="614" spans="1:17" ht="56.25" x14ac:dyDescent="0.25">
      <c r="A614" s="49">
        <f t="shared" si="81"/>
        <v>587</v>
      </c>
      <c r="B614" s="44">
        <f t="shared" si="82"/>
        <v>21</v>
      </c>
      <c r="C614" s="45">
        <v>558</v>
      </c>
      <c r="D614" s="81" t="s">
        <v>1682</v>
      </c>
      <c r="E614" s="37" t="s">
        <v>61</v>
      </c>
      <c r="F614" s="37" t="s">
        <v>1754</v>
      </c>
      <c r="G614" s="36" t="s">
        <v>237</v>
      </c>
      <c r="H614" s="66">
        <v>100</v>
      </c>
      <c r="I614" s="66">
        <v>35</v>
      </c>
      <c r="J614" s="66">
        <v>35</v>
      </c>
      <c r="K614" s="66">
        <v>15</v>
      </c>
      <c r="L614" s="66">
        <v>0</v>
      </c>
      <c r="M614" s="66">
        <v>15</v>
      </c>
      <c r="N614" s="66">
        <v>0</v>
      </c>
      <c r="O614" s="66">
        <v>0</v>
      </c>
      <c r="P614" s="94">
        <v>43489.441724537035</v>
      </c>
      <c r="Q614" s="95">
        <f t="shared" si="83"/>
        <v>15</v>
      </c>
    </row>
    <row r="615" spans="1:17" ht="40.5" x14ac:dyDescent="0.25">
      <c r="A615" s="49">
        <f t="shared" si="81"/>
        <v>588</v>
      </c>
      <c r="B615" s="44">
        <f t="shared" si="82"/>
        <v>22</v>
      </c>
      <c r="C615" s="45">
        <v>691</v>
      </c>
      <c r="D615" s="81" t="s">
        <v>1683</v>
      </c>
      <c r="E615" s="37" t="s">
        <v>61</v>
      </c>
      <c r="F615" s="37" t="s">
        <v>242</v>
      </c>
      <c r="G615" s="36" t="s">
        <v>243</v>
      </c>
      <c r="H615" s="66">
        <v>299.80700000000002</v>
      </c>
      <c r="I615" s="66">
        <v>100</v>
      </c>
      <c r="J615" s="66">
        <v>140</v>
      </c>
      <c r="K615" s="66">
        <v>10.722</v>
      </c>
      <c r="L615" s="66">
        <v>0</v>
      </c>
      <c r="M615" s="66">
        <v>10</v>
      </c>
      <c r="N615" s="66">
        <v>15</v>
      </c>
      <c r="O615" s="66">
        <v>24.085000000000001</v>
      </c>
      <c r="P615" s="94">
        <v>43489.756747685184</v>
      </c>
      <c r="Q615" s="95">
        <f t="shared" si="83"/>
        <v>16.372199448311747</v>
      </c>
    </row>
    <row r="616" spans="1:17" ht="56.25" x14ac:dyDescent="0.25">
      <c r="A616" s="49">
        <f t="shared" si="81"/>
        <v>589</v>
      </c>
      <c r="B616" s="44">
        <f t="shared" si="82"/>
        <v>23</v>
      </c>
      <c r="C616" s="45">
        <v>797</v>
      </c>
      <c r="D616" s="81" t="s">
        <v>1684</v>
      </c>
      <c r="E616" s="37" t="s">
        <v>61</v>
      </c>
      <c r="F616" s="37" t="s">
        <v>1754</v>
      </c>
      <c r="G616" s="36" t="s">
        <v>1685</v>
      </c>
      <c r="H616" s="66">
        <v>53.234000000000002</v>
      </c>
      <c r="I616" s="66">
        <v>19.617000000000001</v>
      </c>
      <c r="J616" s="66">
        <v>19.617000000000001</v>
      </c>
      <c r="K616" s="66">
        <v>5</v>
      </c>
      <c r="L616" s="66">
        <v>0</v>
      </c>
      <c r="M616" s="66">
        <v>9</v>
      </c>
      <c r="N616" s="66">
        <v>0</v>
      </c>
      <c r="O616" s="66">
        <v>0</v>
      </c>
      <c r="P616" s="94">
        <v>43490.494375000002</v>
      </c>
      <c r="Q616" s="95">
        <f t="shared" si="83"/>
        <v>16.906488334523047</v>
      </c>
    </row>
    <row r="617" spans="1:17" ht="56.25" x14ac:dyDescent="0.25">
      <c r="A617" s="49">
        <f t="shared" si="81"/>
        <v>590</v>
      </c>
      <c r="B617" s="44">
        <f t="shared" si="82"/>
        <v>24</v>
      </c>
      <c r="C617" s="45">
        <v>983</v>
      </c>
      <c r="D617" s="81" t="s">
        <v>1686</v>
      </c>
      <c r="E617" s="37" t="s">
        <v>61</v>
      </c>
      <c r="F617" s="37" t="s">
        <v>1754</v>
      </c>
      <c r="G617" s="36" t="s">
        <v>236</v>
      </c>
      <c r="H617" s="66">
        <v>245.5</v>
      </c>
      <c r="I617" s="66">
        <v>92.5</v>
      </c>
      <c r="J617" s="66">
        <v>92.5</v>
      </c>
      <c r="K617" s="66">
        <v>10</v>
      </c>
      <c r="L617" s="66">
        <v>0</v>
      </c>
      <c r="M617" s="66">
        <v>47</v>
      </c>
      <c r="N617" s="66">
        <v>0</v>
      </c>
      <c r="O617" s="66">
        <v>3.5</v>
      </c>
      <c r="P617" s="94">
        <v>43490.719259259262</v>
      </c>
      <c r="Q617" s="95">
        <f t="shared" si="83"/>
        <v>20.570264765784113</v>
      </c>
    </row>
    <row r="618" spans="1:17" ht="60.75" x14ac:dyDescent="0.25">
      <c r="A618" s="49">
        <f t="shared" si="81"/>
        <v>591</v>
      </c>
      <c r="B618" s="44">
        <f t="shared" si="82"/>
        <v>25</v>
      </c>
      <c r="C618" s="45">
        <v>1000</v>
      </c>
      <c r="D618" s="81" t="s">
        <v>1739</v>
      </c>
      <c r="E618" s="37" t="s">
        <v>61</v>
      </c>
      <c r="F618" s="37" t="s">
        <v>225</v>
      </c>
      <c r="G618" s="36" t="s">
        <v>226</v>
      </c>
      <c r="H618" s="66">
        <v>299.80200000000002</v>
      </c>
      <c r="I618" s="66">
        <v>149.90100000000001</v>
      </c>
      <c r="J618" s="66">
        <v>78</v>
      </c>
      <c r="K618" s="66">
        <v>10.031000000000001</v>
      </c>
      <c r="L618" s="66">
        <v>0</v>
      </c>
      <c r="M618" s="66">
        <v>32</v>
      </c>
      <c r="N618" s="66">
        <v>0</v>
      </c>
      <c r="O618" s="66">
        <v>29.87</v>
      </c>
      <c r="P618" s="94">
        <v>43490.735358796293</v>
      </c>
      <c r="Q618" s="95">
        <f t="shared" si="83"/>
        <v>20.636953722790373</v>
      </c>
    </row>
    <row r="619" spans="1:17" ht="40.5" x14ac:dyDescent="0.25">
      <c r="A619" s="49">
        <f t="shared" si="81"/>
        <v>592</v>
      </c>
      <c r="B619" s="44">
        <f t="shared" si="82"/>
        <v>26</v>
      </c>
      <c r="C619" s="45">
        <v>1170</v>
      </c>
      <c r="D619" s="81" t="s">
        <v>1687</v>
      </c>
      <c r="E619" s="37" t="s">
        <v>61</v>
      </c>
      <c r="F619" s="37" t="s">
        <v>222</v>
      </c>
      <c r="G619" s="36" t="s">
        <v>210</v>
      </c>
      <c r="H619" s="66">
        <v>29</v>
      </c>
      <c r="I619" s="66">
        <v>14</v>
      </c>
      <c r="J619" s="66">
        <v>9</v>
      </c>
      <c r="K619" s="66">
        <v>0</v>
      </c>
      <c r="L619" s="66">
        <v>0</v>
      </c>
      <c r="M619" s="66">
        <v>0</v>
      </c>
      <c r="N619" s="66">
        <v>6</v>
      </c>
      <c r="O619" s="66">
        <v>0</v>
      </c>
      <c r="P619" s="94">
        <v>43492.836030092592</v>
      </c>
      <c r="Q619" s="95">
        <f t="shared" si="83"/>
        <v>20.689655172413794</v>
      </c>
    </row>
    <row r="620" spans="1:17" ht="40.5" x14ac:dyDescent="0.25">
      <c r="A620" s="49">
        <f t="shared" si="81"/>
        <v>593</v>
      </c>
      <c r="B620" s="44">
        <f t="shared" si="82"/>
        <v>27</v>
      </c>
      <c r="C620" s="45">
        <v>1173</v>
      </c>
      <c r="D620" s="81" t="s">
        <v>1688</v>
      </c>
      <c r="E620" s="37" t="s">
        <v>61</v>
      </c>
      <c r="F620" s="37" t="s">
        <v>1755</v>
      </c>
      <c r="G620" s="36" t="s">
        <v>224</v>
      </c>
      <c r="H620" s="66">
        <v>290</v>
      </c>
      <c r="I620" s="66">
        <v>145</v>
      </c>
      <c r="J620" s="66">
        <v>72.471000000000004</v>
      </c>
      <c r="K620" s="66">
        <v>14.5</v>
      </c>
      <c r="L620" s="66">
        <v>0</v>
      </c>
      <c r="M620" s="66">
        <v>48.320999999999998</v>
      </c>
      <c r="N620" s="66">
        <v>0</v>
      </c>
      <c r="O620" s="66">
        <v>9.7080000000000002</v>
      </c>
      <c r="P620" s="94">
        <v>43492.869768518518</v>
      </c>
      <c r="Q620" s="95">
        <f t="shared" si="83"/>
        <v>20.009999999999998</v>
      </c>
    </row>
    <row r="621" spans="1:17" ht="56.25" x14ac:dyDescent="0.25">
      <c r="A621" s="49">
        <f t="shared" si="81"/>
        <v>594</v>
      </c>
      <c r="B621" s="44">
        <f t="shared" si="82"/>
        <v>28</v>
      </c>
      <c r="C621" s="45">
        <v>1253</v>
      </c>
      <c r="D621" s="81" t="s">
        <v>1758</v>
      </c>
      <c r="E621" s="37" t="s">
        <v>61</v>
      </c>
      <c r="F621" s="37" t="s">
        <v>1754</v>
      </c>
      <c r="G621" s="36" t="s">
        <v>217</v>
      </c>
      <c r="H621" s="66">
        <v>30</v>
      </c>
      <c r="I621" s="66">
        <v>12</v>
      </c>
      <c r="J621" s="66">
        <v>12</v>
      </c>
      <c r="K621" s="66">
        <v>1</v>
      </c>
      <c r="L621" s="66">
        <v>0</v>
      </c>
      <c r="M621" s="66">
        <v>5</v>
      </c>
      <c r="N621" s="66">
        <v>0</v>
      </c>
      <c r="O621" s="66">
        <v>0</v>
      </c>
      <c r="P621" s="94">
        <v>43493.612824074073</v>
      </c>
      <c r="Q621" s="95">
        <f t="shared" si="83"/>
        <v>16.666666666666668</v>
      </c>
    </row>
    <row r="622" spans="1:17" ht="40.5" x14ac:dyDescent="0.25">
      <c r="A622" s="49">
        <f t="shared" si="81"/>
        <v>595</v>
      </c>
      <c r="B622" s="44">
        <f t="shared" si="82"/>
        <v>29</v>
      </c>
      <c r="C622" s="45">
        <v>1319</v>
      </c>
      <c r="D622" s="81" t="s">
        <v>1757</v>
      </c>
      <c r="E622" s="37" t="s">
        <v>61</v>
      </c>
      <c r="F622" s="37" t="s">
        <v>1756</v>
      </c>
      <c r="G622" s="36" t="s">
        <v>1689</v>
      </c>
      <c r="H622" s="66">
        <v>100</v>
      </c>
      <c r="I622" s="66">
        <v>50</v>
      </c>
      <c r="J622" s="66">
        <v>30</v>
      </c>
      <c r="K622" s="66">
        <v>3</v>
      </c>
      <c r="L622" s="66">
        <v>0</v>
      </c>
      <c r="M622" s="66">
        <v>5.6</v>
      </c>
      <c r="N622" s="66">
        <v>3</v>
      </c>
      <c r="O622" s="66">
        <v>8.4</v>
      </c>
      <c r="P622" s="94">
        <v>43493.716157407405</v>
      </c>
      <c r="Q622" s="95">
        <f t="shared" si="83"/>
        <v>17</v>
      </c>
    </row>
    <row r="623" spans="1:17" ht="56.25" x14ac:dyDescent="0.25">
      <c r="A623" s="49">
        <f t="shared" si="81"/>
        <v>596</v>
      </c>
      <c r="B623" s="44">
        <f t="shared" si="82"/>
        <v>30</v>
      </c>
      <c r="C623" s="45">
        <v>1522</v>
      </c>
      <c r="D623" s="81" t="s">
        <v>1759</v>
      </c>
      <c r="E623" s="37" t="s">
        <v>61</v>
      </c>
      <c r="F623" s="37" t="s">
        <v>1754</v>
      </c>
      <c r="G623" s="36" t="s">
        <v>241</v>
      </c>
      <c r="H623" s="66">
        <v>299.65800000000002</v>
      </c>
      <c r="I623" s="66">
        <v>112.5</v>
      </c>
      <c r="J623" s="66">
        <v>112.14400000000001</v>
      </c>
      <c r="K623" s="66">
        <v>10</v>
      </c>
      <c r="L623" s="66">
        <v>0</v>
      </c>
      <c r="M623" s="66">
        <v>35</v>
      </c>
      <c r="N623" s="66">
        <v>0</v>
      </c>
      <c r="O623" s="66">
        <v>30.013999999999999</v>
      </c>
      <c r="P623" s="94">
        <v>43494.515497685185</v>
      </c>
      <c r="Q623" s="95">
        <f t="shared" si="83"/>
        <v>21.696066849541808</v>
      </c>
    </row>
    <row r="624" spans="1:17" ht="40.5" x14ac:dyDescent="0.25">
      <c r="A624" s="49">
        <f t="shared" si="81"/>
        <v>597</v>
      </c>
      <c r="B624" s="44">
        <f t="shared" si="82"/>
        <v>31</v>
      </c>
      <c r="C624" s="45">
        <v>1588</v>
      </c>
      <c r="D624" s="81" t="s">
        <v>1690</v>
      </c>
      <c r="E624" s="37" t="s">
        <v>61</v>
      </c>
      <c r="F624" s="37" t="s">
        <v>251</v>
      </c>
      <c r="G624" s="36" t="s">
        <v>238</v>
      </c>
      <c r="H624" s="66">
        <v>293.22500000000002</v>
      </c>
      <c r="I624" s="66">
        <v>146.32</v>
      </c>
      <c r="J624" s="66">
        <v>99.375</v>
      </c>
      <c r="K624" s="66">
        <v>0</v>
      </c>
      <c r="L624" s="66">
        <v>0</v>
      </c>
      <c r="M624" s="66">
        <v>35</v>
      </c>
      <c r="N624" s="66">
        <v>0</v>
      </c>
      <c r="O624" s="66">
        <v>12.53</v>
      </c>
      <c r="P624" s="94">
        <v>43494.624490740738</v>
      </c>
      <c r="Q624" s="95">
        <f t="shared" si="83"/>
        <v>16.209395515389204</v>
      </c>
    </row>
    <row r="625" spans="1:17" ht="40.5" x14ac:dyDescent="0.25">
      <c r="A625" s="49">
        <f t="shared" si="81"/>
        <v>598</v>
      </c>
      <c r="B625" s="44">
        <f t="shared" si="82"/>
        <v>32</v>
      </c>
      <c r="C625" s="45">
        <v>2118</v>
      </c>
      <c r="D625" s="81" t="s">
        <v>1691</v>
      </c>
      <c r="E625" s="37" t="s">
        <v>61</v>
      </c>
      <c r="F625" s="37" t="s">
        <v>1692</v>
      </c>
      <c r="G625" s="36" t="s">
        <v>223</v>
      </c>
      <c r="H625" s="66">
        <v>299.8</v>
      </c>
      <c r="I625" s="66">
        <v>145</v>
      </c>
      <c r="J625" s="66">
        <v>89.3</v>
      </c>
      <c r="K625" s="66">
        <v>5</v>
      </c>
      <c r="L625" s="66">
        <v>0</v>
      </c>
      <c r="M625" s="66">
        <v>30</v>
      </c>
      <c r="N625" s="66">
        <v>30.5</v>
      </c>
      <c r="O625" s="66">
        <v>0</v>
      </c>
      <c r="P625" s="94">
        <v>43495.704884259256</v>
      </c>
      <c r="Q625" s="95">
        <f t="shared" si="83"/>
        <v>20.180120080053367</v>
      </c>
    </row>
    <row r="626" spans="1:17" ht="40.5" x14ac:dyDescent="0.25">
      <c r="A626" s="49">
        <f t="shared" si="81"/>
        <v>599</v>
      </c>
      <c r="B626" s="44">
        <f t="shared" si="82"/>
        <v>33</v>
      </c>
      <c r="C626" s="45">
        <v>2557</v>
      </c>
      <c r="D626" s="81" t="s">
        <v>1693</v>
      </c>
      <c r="E626" s="37" t="s">
        <v>61</v>
      </c>
      <c r="F626" s="37" t="s">
        <v>1700</v>
      </c>
      <c r="G626" s="36" t="s">
        <v>244</v>
      </c>
      <c r="H626" s="66">
        <v>82.454999999999998</v>
      </c>
      <c r="I626" s="66">
        <v>35</v>
      </c>
      <c r="J626" s="66">
        <v>27</v>
      </c>
      <c r="K626" s="66">
        <v>3.9550000000000001</v>
      </c>
      <c r="L626" s="66">
        <v>0</v>
      </c>
      <c r="M626" s="66">
        <v>11.7</v>
      </c>
      <c r="N626" s="66">
        <v>4.8</v>
      </c>
      <c r="O626" s="66">
        <v>0</v>
      </c>
      <c r="P626" s="94">
        <v>43496.637881944444</v>
      </c>
      <c r="Q626" s="95">
        <f t="shared" si="83"/>
        <v>20.010915044569767</v>
      </c>
    </row>
    <row r="627" spans="1:17" ht="40.5" x14ac:dyDescent="0.25">
      <c r="A627" s="49">
        <f t="shared" si="81"/>
        <v>600</v>
      </c>
      <c r="B627" s="44">
        <f t="shared" si="82"/>
        <v>34</v>
      </c>
      <c r="C627" s="45">
        <v>2621</v>
      </c>
      <c r="D627" s="81" t="s">
        <v>1694</v>
      </c>
      <c r="E627" s="37" t="s">
        <v>61</v>
      </c>
      <c r="F627" s="37" t="s">
        <v>1695</v>
      </c>
      <c r="G627" s="36" t="s">
        <v>85</v>
      </c>
      <c r="H627" s="66">
        <v>49.99</v>
      </c>
      <c r="I627" s="66">
        <v>19.995000000000001</v>
      </c>
      <c r="J627" s="66">
        <v>19.995000000000001</v>
      </c>
      <c r="K627" s="66">
        <v>0</v>
      </c>
      <c r="L627" s="66">
        <v>0</v>
      </c>
      <c r="M627" s="66">
        <v>10</v>
      </c>
      <c r="N627" s="66">
        <v>0</v>
      </c>
      <c r="O627" s="66">
        <v>0</v>
      </c>
      <c r="P627" s="94">
        <v>43496.684305555558</v>
      </c>
      <c r="Q627" s="95">
        <f t="shared" si="83"/>
        <v>20.004000800160032</v>
      </c>
    </row>
    <row r="628" spans="1:17" ht="40.5" x14ac:dyDescent="0.25">
      <c r="A628" s="49">
        <f t="shared" si="81"/>
        <v>601</v>
      </c>
      <c r="B628" s="44">
        <f t="shared" si="82"/>
        <v>35</v>
      </c>
      <c r="C628" s="45">
        <v>176</v>
      </c>
      <c r="D628" s="81" t="s">
        <v>1696</v>
      </c>
      <c r="E628" s="37" t="s">
        <v>63</v>
      </c>
      <c r="F628" s="37" t="s">
        <v>1760</v>
      </c>
      <c r="G628" s="36" t="s">
        <v>247</v>
      </c>
      <c r="H628" s="66">
        <v>125.28</v>
      </c>
      <c r="I628" s="66">
        <v>45</v>
      </c>
      <c r="J628" s="66">
        <v>49</v>
      </c>
      <c r="K628" s="66">
        <v>5.58</v>
      </c>
      <c r="L628" s="66">
        <v>0</v>
      </c>
      <c r="M628" s="66">
        <v>0</v>
      </c>
      <c r="N628" s="66">
        <v>14.358000000000001</v>
      </c>
      <c r="O628" s="66">
        <v>11.342000000000001</v>
      </c>
      <c r="P628" s="94">
        <v>43482.774189814816</v>
      </c>
      <c r="Q628" s="95">
        <f t="shared" si="83"/>
        <v>20.514048531289912</v>
      </c>
    </row>
    <row r="629" spans="1:17" ht="40.5" x14ac:dyDescent="0.25">
      <c r="A629" s="49">
        <f t="shared" si="81"/>
        <v>602</v>
      </c>
      <c r="B629" s="44">
        <f t="shared" si="82"/>
        <v>36</v>
      </c>
      <c r="C629" s="45">
        <v>283</v>
      </c>
      <c r="D629" s="81" t="s">
        <v>1697</v>
      </c>
      <c r="E629" s="37" t="s">
        <v>63</v>
      </c>
      <c r="F629" s="37" t="s">
        <v>213</v>
      </c>
      <c r="G629" s="36" t="s">
        <v>214</v>
      </c>
      <c r="H629" s="66">
        <v>499.226</v>
      </c>
      <c r="I629" s="66">
        <v>200</v>
      </c>
      <c r="J629" s="66">
        <v>150</v>
      </c>
      <c r="K629" s="66">
        <v>67.926000000000002</v>
      </c>
      <c r="L629" s="66">
        <v>0</v>
      </c>
      <c r="M629" s="66">
        <v>21</v>
      </c>
      <c r="N629" s="66">
        <v>20</v>
      </c>
      <c r="O629" s="66">
        <v>40.299999999999997</v>
      </c>
      <c r="P629" s="94">
        <v>43486.649537037039</v>
      </c>
      <c r="Q629" s="95">
        <f t="shared" si="83"/>
        <v>16.285209504312675</v>
      </c>
    </row>
    <row r="630" spans="1:17" ht="40.5" x14ac:dyDescent="0.25">
      <c r="A630" s="49">
        <f t="shared" si="81"/>
        <v>603</v>
      </c>
      <c r="B630" s="44">
        <f t="shared" si="82"/>
        <v>37</v>
      </c>
      <c r="C630" s="45">
        <v>508</v>
      </c>
      <c r="D630" s="81" t="s">
        <v>1698</v>
      </c>
      <c r="E630" s="37" t="s">
        <v>63</v>
      </c>
      <c r="F630" s="37" t="s">
        <v>245</v>
      </c>
      <c r="G630" s="36" t="s">
        <v>237</v>
      </c>
      <c r="H630" s="66">
        <v>499.00200000000001</v>
      </c>
      <c r="I630" s="66">
        <v>200</v>
      </c>
      <c r="J630" s="66">
        <v>175</v>
      </c>
      <c r="K630" s="66">
        <v>21.707000000000001</v>
      </c>
      <c r="L630" s="66">
        <v>0</v>
      </c>
      <c r="M630" s="66">
        <v>26.242999999999999</v>
      </c>
      <c r="N630" s="66">
        <v>25</v>
      </c>
      <c r="O630" s="66">
        <v>51.052</v>
      </c>
      <c r="P630" s="94">
        <v>43488.743715277778</v>
      </c>
      <c r="Q630" s="95">
        <f t="shared" si="83"/>
        <v>20.499917836000652</v>
      </c>
    </row>
    <row r="631" spans="1:17" ht="40.5" x14ac:dyDescent="0.25">
      <c r="A631" s="49">
        <f t="shared" si="81"/>
        <v>604</v>
      </c>
      <c r="B631" s="44">
        <f t="shared" si="82"/>
        <v>38</v>
      </c>
      <c r="C631" s="45">
        <v>1121</v>
      </c>
      <c r="D631" s="81" t="s">
        <v>1699</v>
      </c>
      <c r="E631" s="37" t="s">
        <v>63</v>
      </c>
      <c r="F631" s="37" t="s">
        <v>242</v>
      </c>
      <c r="G631" s="36" t="s">
        <v>243</v>
      </c>
      <c r="H631" s="66">
        <v>297.13799999999998</v>
      </c>
      <c r="I631" s="66">
        <v>100</v>
      </c>
      <c r="J631" s="66">
        <v>140</v>
      </c>
      <c r="K631" s="66">
        <v>10.797000000000001</v>
      </c>
      <c r="L631" s="66">
        <v>0</v>
      </c>
      <c r="M631" s="66">
        <v>15</v>
      </c>
      <c r="N631" s="66">
        <v>21</v>
      </c>
      <c r="O631" s="66">
        <v>10.340999999999999</v>
      </c>
      <c r="P631" s="94">
        <v>43491.690752314818</v>
      </c>
      <c r="Q631" s="95">
        <f t="shared" si="83"/>
        <v>15.595783777234823</v>
      </c>
    </row>
    <row r="632" spans="1:17" ht="40.5" x14ac:dyDescent="0.25">
      <c r="A632" s="49">
        <f t="shared" si="81"/>
        <v>605</v>
      </c>
      <c r="B632" s="44">
        <f t="shared" si="82"/>
        <v>39</v>
      </c>
      <c r="C632" s="45">
        <v>2279</v>
      </c>
      <c r="D632" s="81" t="s">
        <v>1742</v>
      </c>
      <c r="E632" s="37" t="s">
        <v>63</v>
      </c>
      <c r="F632" s="37" t="s">
        <v>248</v>
      </c>
      <c r="G632" s="36" t="s">
        <v>211</v>
      </c>
      <c r="H632" s="66">
        <v>299.983</v>
      </c>
      <c r="I632" s="66">
        <v>145</v>
      </c>
      <c r="J632" s="66">
        <v>80</v>
      </c>
      <c r="K632" s="66">
        <v>11.983000000000001</v>
      </c>
      <c r="L632" s="66">
        <v>0</v>
      </c>
      <c r="M632" s="66">
        <v>37.279000000000003</v>
      </c>
      <c r="N632" s="66">
        <v>0</v>
      </c>
      <c r="O632" s="66">
        <v>25.721</v>
      </c>
      <c r="P632" s="94">
        <v>43495.86614583333</v>
      </c>
      <c r="Q632" s="95">
        <f t="shared" si="83"/>
        <v>21.001190067437154</v>
      </c>
    </row>
    <row r="633" spans="1:17" ht="40.5" x14ac:dyDescent="0.25">
      <c r="A633" s="49">
        <f t="shared" si="81"/>
        <v>606</v>
      </c>
      <c r="B633" s="44">
        <f t="shared" si="82"/>
        <v>40</v>
      </c>
      <c r="C633" s="45">
        <v>2440</v>
      </c>
      <c r="D633" s="81" t="s">
        <v>1740</v>
      </c>
      <c r="E633" s="37" t="s">
        <v>63</v>
      </c>
      <c r="F633" s="37" t="s">
        <v>1700</v>
      </c>
      <c r="G633" s="36" t="s">
        <v>244</v>
      </c>
      <c r="H633" s="66">
        <v>498.83199999999999</v>
      </c>
      <c r="I633" s="66">
        <v>200</v>
      </c>
      <c r="J633" s="66">
        <v>185</v>
      </c>
      <c r="K633" s="66">
        <v>13.317</v>
      </c>
      <c r="L633" s="66">
        <v>0</v>
      </c>
      <c r="M633" s="66">
        <v>30</v>
      </c>
      <c r="N633" s="66">
        <v>20.260000000000002</v>
      </c>
      <c r="O633" s="66">
        <v>50.255000000000003</v>
      </c>
      <c r="P633" s="94">
        <v>43496.509664351855</v>
      </c>
      <c r="Q633" s="95">
        <f t="shared" si="83"/>
        <v>20.150070564839464</v>
      </c>
    </row>
    <row r="634" spans="1:17" ht="40.5" x14ac:dyDescent="0.25">
      <c r="A634" s="49">
        <f t="shared" si="81"/>
        <v>607</v>
      </c>
      <c r="B634" s="44">
        <f t="shared" si="82"/>
        <v>41</v>
      </c>
      <c r="C634" s="45">
        <v>2487</v>
      </c>
      <c r="D634" s="81" t="s">
        <v>1701</v>
      </c>
      <c r="E634" s="37" t="s">
        <v>63</v>
      </c>
      <c r="F634" s="37" t="s">
        <v>1692</v>
      </c>
      <c r="G634" s="36" t="s">
        <v>223</v>
      </c>
      <c r="H634" s="66">
        <v>299.88099999999997</v>
      </c>
      <c r="I634" s="66">
        <v>140</v>
      </c>
      <c r="J634" s="66">
        <v>94.381</v>
      </c>
      <c r="K634" s="66">
        <v>5</v>
      </c>
      <c r="L634" s="66">
        <v>0</v>
      </c>
      <c r="M634" s="66">
        <v>0</v>
      </c>
      <c r="N634" s="66">
        <v>60.5</v>
      </c>
      <c r="O634" s="66">
        <v>0</v>
      </c>
      <c r="P634" s="94">
        <v>43496.553530092591</v>
      </c>
      <c r="Q634" s="95">
        <f t="shared" si="83"/>
        <v>20.174669285483244</v>
      </c>
    </row>
    <row r="635" spans="1:17" ht="40.5" x14ac:dyDescent="0.25">
      <c r="A635" s="49">
        <f t="shared" si="81"/>
        <v>608</v>
      </c>
      <c r="B635" s="44">
        <f t="shared" si="82"/>
        <v>42</v>
      </c>
      <c r="C635" s="45">
        <v>78</v>
      </c>
      <c r="D635" s="81" t="s">
        <v>1702</v>
      </c>
      <c r="E635" s="37" t="s">
        <v>65</v>
      </c>
      <c r="F635" s="37" t="s">
        <v>1703</v>
      </c>
      <c r="G635" s="36" t="s">
        <v>212</v>
      </c>
      <c r="H635" s="66">
        <v>299.99400000000003</v>
      </c>
      <c r="I635" s="66">
        <v>140</v>
      </c>
      <c r="J635" s="66">
        <v>88</v>
      </c>
      <c r="K635" s="66">
        <v>9.9939999999999998</v>
      </c>
      <c r="L635" s="66">
        <v>0</v>
      </c>
      <c r="M635" s="66">
        <v>35</v>
      </c>
      <c r="N635" s="66">
        <v>27</v>
      </c>
      <c r="O635" s="66">
        <v>0</v>
      </c>
      <c r="P635" s="94">
        <v>43480.56349537037</v>
      </c>
      <c r="Q635" s="95">
        <f t="shared" si="83"/>
        <v>20.667080008266829</v>
      </c>
    </row>
    <row r="636" spans="1:17" ht="40.5" x14ac:dyDescent="0.25">
      <c r="A636" s="49">
        <f t="shared" si="81"/>
        <v>609</v>
      </c>
      <c r="B636" s="44">
        <f t="shared" si="82"/>
        <v>43</v>
      </c>
      <c r="C636" s="45">
        <v>401</v>
      </c>
      <c r="D636" s="81" t="s">
        <v>1743</v>
      </c>
      <c r="E636" s="37" t="s">
        <v>65</v>
      </c>
      <c r="F636" s="37" t="s">
        <v>239</v>
      </c>
      <c r="G636" s="36" t="s">
        <v>240</v>
      </c>
      <c r="H636" s="66">
        <v>280.76400000000001</v>
      </c>
      <c r="I636" s="66">
        <v>140.38200000000001</v>
      </c>
      <c r="J636" s="66">
        <v>84.46</v>
      </c>
      <c r="K636" s="66">
        <v>10</v>
      </c>
      <c r="L636" s="66">
        <v>0</v>
      </c>
      <c r="M636" s="66">
        <v>33</v>
      </c>
      <c r="N636" s="66">
        <v>0</v>
      </c>
      <c r="O636" s="66">
        <v>12.922000000000001</v>
      </c>
      <c r="P636" s="94">
        <v>43487.913402777776</v>
      </c>
      <c r="Q636" s="95">
        <f t="shared" si="83"/>
        <v>16.356085538031941</v>
      </c>
    </row>
    <row r="637" spans="1:17" ht="60.75" x14ac:dyDescent="0.25">
      <c r="A637" s="49">
        <f t="shared" si="81"/>
        <v>610</v>
      </c>
      <c r="B637" s="44">
        <f t="shared" si="82"/>
        <v>44</v>
      </c>
      <c r="C637" s="45">
        <v>761</v>
      </c>
      <c r="D637" s="81" t="s">
        <v>1704</v>
      </c>
      <c r="E637" s="37" t="s">
        <v>65</v>
      </c>
      <c r="F637" s="37" t="s">
        <v>1756</v>
      </c>
      <c r="G637" s="36" t="s">
        <v>1689</v>
      </c>
      <c r="H637" s="66">
        <v>70</v>
      </c>
      <c r="I637" s="66">
        <v>35</v>
      </c>
      <c r="J637" s="66">
        <v>14</v>
      </c>
      <c r="K637" s="66">
        <v>10.5</v>
      </c>
      <c r="L637" s="66">
        <v>0</v>
      </c>
      <c r="M637" s="66">
        <v>0</v>
      </c>
      <c r="N637" s="66">
        <v>10.5</v>
      </c>
      <c r="O637" s="66">
        <v>0</v>
      </c>
      <c r="P637" s="94">
        <v>43490.432337962964</v>
      </c>
      <c r="Q637" s="95">
        <f t="shared" si="83"/>
        <v>15</v>
      </c>
    </row>
    <row r="638" spans="1:17" ht="40.5" x14ac:dyDescent="0.25">
      <c r="A638" s="49">
        <f t="shared" si="81"/>
        <v>611</v>
      </c>
      <c r="B638" s="44">
        <f t="shared" si="82"/>
        <v>45</v>
      </c>
      <c r="C638" s="45">
        <v>1178</v>
      </c>
      <c r="D638" s="81" t="s">
        <v>1744</v>
      </c>
      <c r="E638" s="37" t="s">
        <v>65</v>
      </c>
      <c r="F638" s="37" t="s">
        <v>252</v>
      </c>
      <c r="G638" s="36" t="s">
        <v>215</v>
      </c>
      <c r="H638" s="66">
        <v>199.791</v>
      </c>
      <c r="I638" s="66">
        <v>99.894999999999996</v>
      </c>
      <c r="J638" s="66">
        <v>50.133000000000003</v>
      </c>
      <c r="K638" s="66">
        <v>5</v>
      </c>
      <c r="L638" s="66">
        <v>0</v>
      </c>
      <c r="M638" s="66">
        <v>20</v>
      </c>
      <c r="N638" s="66">
        <v>19.163</v>
      </c>
      <c r="O638" s="66">
        <v>5.6</v>
      </c>
      <c r="P638" s="94">
        <v>43493.409502314818</v>
      </c>
      <c r="Q638" s="95">
        <f t="shared" si="83"/>
        <v>22.404913134225268</v>
      </c>
    </row>
    <row r="639" spans="1:17" ht="40.5" x14ac:dyDescent="0.25">
      <c r="A639" s="49">
        <f t="shared" si="81"/>
        <v>612</v>
      </c>
      <c r="B639" s="44">
        <f t="shared" si="82"/>
        <v>46</v>
      </c>
      <c r="C639" s="45">
        <v>1640</v>
      </c>
      <c r="D639" s="81" t="s">
        <v>1761</v>
      </c>
      <c r="E639" s="37" t="s">
        <v>65</v>
      </c>
      <c r="F639" s="37" t="s">
        <v>246</v>
      </c>
      <c r="G639" s="36" t="s">
        <v>235</v>
      </c>
      <c r="H639" s="66">
        <v>299.94</v>
      </c>
      <c r="I639" s="66">
        <v>131.35400000000001</v>
      </c>
      <c r="J639" s="66">
        <v>100</v>
      </c>
      <c r="K639" s="66">
        <v>0</v>
      </c>
      <c r="L639" s="66">
        <v>0</v>
      </c>
      <c r="M639" s="66">
        <v>45</v>
      </c>
      <c r="N639" s="66">
        <v>11.5</v>
      </c>
      <c r="O639" s="66">
        <v>12.086</v>
      </c>
      <c r="P639" s="94">
        <v>43494.676863425928</v>
      </c>
      <c r="Q639" s="95">
        <f t="shared" si="83"/>
        <v>22.866573314662929</v>
      </c>
    </row>
    <row r="640" spans="1:17" ht="81" x14ac:dyDescent="0.25">
      <c r="A640" s="49">
        <f t="shared" si="81"/>
        <v>613</v>
      </c>
      <c r="B640" s="44">
        <f t="shared" si="82"/>
        <v>47</v>
      </c>
      <c r="C640" s="45">
        <v>2216</v>
      </c>
      <c r="D640" s="81" t="s">
        <v>1781</v>
      </c>
      <c r="E640" s="37" t="s">
        <v>65</v>
      </c>
      <c r="F640" s="37" t="s">
        <v>1745</v>
      </c>
      <c r="G640" s="36" t="s">
        <v>221</v>
      </c>
      <c r="H640" s="66">
        <v>99.5</v>
      </c>
      <c r="I640" s="66">
        <v>49.75</v>
      </c>
      <c r="J640" s="66">
        <v>20</v>
      </c>
      <c r="K640" s="66">
        <v>14.75</v>
      </c>
      <c r="L640" s="66">
        <v>0</v>
      </c>
      <c r="M640" s="66">
        <v>7</v>
      </c>
      <c r="N640" s="66">
        <v>8</v>
      </c>
      <c r="O640" s="66">
        <v>0</v>
      </c>
      <c r="P640" s="94">
        <v>43495.786956018521</v>
      </c>
      <c r="Q640" s="95">
        <f t="shared" si="83"/>
        <v>15.075376884422111</v>
      </c>
    </row>
    <row r="641" spans="1:17" ht="40.5" x14ac:dyDescent="0.25">
      <c r="A641" s="49">
        <f t="shared" si="81"/>
        <v>614</v>
      </c>
      <c r="B641" s="44">
        <f t="shared" si="82"/>
        <v>48</v>
      </c>
      <c r="C641" s="45">
        <v>2642</v>
      </c>
      <c r="D641" s="81" t="s">
        <v>1782</v>
      </c>
      <c r="E641" s="37" t="s">
        <v>65</v>
      </c>
      <c r="F641" s="37" t="s">
        <v>107</v>
      </c>
      <c r="G641" s="36" t="s">
        <v>244</v>
      </c>
      <c r="H641" s="66">
        <v>100.702</v>
      </c>
      <c r="I641" s="66">
        <v>50</v>
      </c>
      <c r="J641" s="66">
        <v>25</v>
      </c>
      <c r="K641" s="66">
        <v>5.45</v>
      </c>
      <c r="L641" s="66">
        <v>0</v>
      </c>
      <c r="M641" s="66">
        <v>7.3</v>
      </c>
      <c r="N641" s="66">
        <v>3.03</v>
      </c>
      <c r="O641" s="66">
        <v>9.9220000000000006</v>
      </c>
      <c r="P641" s="94">
        <v>43496.702476851853</v>
      </c>
      <c r="Q641" s="95">
        <f t="shared" si="83"/>
        <v>20.110822029353933</v>
      </c>
    </row>
    <row r="642" spans="1:17" ht="60.75" x14ac:dyDescent="0.25">
      <c r="A642" s="49">
        <f t="shared" si="81"/>
        <v>615</v>
      </c>
      <c r="B642" s="44">
        <f t="shared" si="82"/>
        <v>49</v>
      </c>
      <c r="C642" s="45">
        <v>36</v>
      </c>
      <c r="D642" s="81" t="s">
        <v>1705</v>
      </c>
      <c r="E642" s="37" t="s">
        <v>6</v>
      </c>
      <c r="F642" s="37" t="s">
        <v>245</v>
      </c>
      <c r="G642" s="36" t="s">
        <v>237</v>
      </c>
      <c r="H642" s="66">
        <v>499.75400000000002</v>
      </c>
      <c r="I642" s="66">
        <v>200</v>
      </c>
      <c r="J642" s="66">
        <v>160</v>
      </c>
      <c r="K642" s="66">
        <v>28.809000000000001</v>
      </c>
      <c r="L642" s="66">
        <v>0</v>
      </c>
      <c r="M642" s="66">
        <v>29.57</v>
      </c>
      <c r="N642" s="66">
        <v>26</v>
      </c>
      <c r="O642" s="66">
        <v>55.375</v>
      </c>
      <c r="P642" s="94">
        <v>43469.787453703706</v>
      </c>
      <c r="Q642" s="95">
        <f t="shared" si="83"/>
        <v>22.199922361802006</v>
      </c>
    </row>
    <row r="643" spans="1:17" ht="40.5" x14ac:dyDescent="0.25">
      <c r="A643" s="49">
        <f t="shared" si="81"/>
        <v>616</v>
      </c>
      <c r="B643" s="44">
        <f t="shared" si="82"/>
        <v>50</v>
      </c>
      <c r="C643" s="45">
        <v>96</v>
      </c>
      <c r="D643" s="81" t="s">
        <v>1706</v>
      </c>
      <c r="E643" s="37" t="s">
        <v>6</v>
      </c>
      <c r="F643" s="37" t="s">
        <v>239</v>
      </c>
      <c r="G643" s="36" t="s">
        <v>240</v>
      </c>
      <c r="H643" s="66">
        <v>328.92099999999999</v>
      </c>
      <c r="I643" s="66">
        <v>164.46</v>
      </c>
      <c r="J643" s="66">
        <v>86.460999999999999</v>
      </c>
      <c r="K643" s="66">
        <v>10</v>
      </c>
      <c r="L643" s="66">
        <v>0</v>
      </c>
      <c r="M643" s="66">
        <v>45</v>
      </c>
      <c r="N643" s="66">
        <v>23</v>
      </c>
      <c r="O643" s="66">
        <v>0</v>
      </c>
      <c r="P643" s="94">
        <v>43480.856886574074</v>
      </c>
      <c r="Q643" s="95">
        <f t="shared" si="83"/>
        <v>20.67365720036118</v>
      </c>
    </row>
    <row r="644" spans="1:17" ht="81" x14ac:dyDescent="0.25">
      <c r="A644" s="49">
        <f t="shared" si="81"/>
        <v>617</v>
      </c>
      <c r="B644" s="44">
        <f t="shared" si="82"/>
        <v>51</v>
      </c>
      <c r="C644" s="45">
        <v>300</v>
      </c>
      <c r="D644" s="81" t="s">
        <v>1762</v>
      </c>
      <c r="E644" s="37" t="s">
        <v>6</v>
      </c>
      <c r="F644" s="37" t="s">
        <v>1679</v>
      </c>
      <c r="G644" s="36" t="s">
        <v>233</v>
      </c>
      <c r="H644" s="66">
        <v>337.952</v>
      </c>
      <c r="I644" s="66">
        <v>150</v>
      </c>
      <c r="J644" s="66">
        <v>99.742000000000004</v>
      </c>
      <c r="K644" s="66">
        <v>33.799999999999997</v>
      </c>
      <c r="L644" s="66">
        <v>0</v>
      </c>
      <c r="M644" s="66">
        <v>3.4</v>
      </c>
      <c r="N644" s="66">
        <v>47.609000000000002</v>
      </c>
      <c r="O644" s="66">
        <v>3.4009999999999998</v>
      </c>
      <c r="P644" s="94">
        <v>43486.722604166665</v>
      </c>
      <c r="Q644" s="95">
        <f t="shared" si="83"/>
        <v>16.099919515197424</v>
      </c>
    </row>
    <row r="645" spans="1:17" ht="40.5" x14ac:dyDescent="0.25">
      <c r="A645" s="49">
        <f t="shared" si="81"/>
        <v>618</v>
      </c>
      <c r="B645" s="44">
        <f t="shared" si="82"/>
        <v>52</v>
      </c>
      <c r="C645" s="45">
        <v>315</v>
      </c>
      <c r="D645" s="81" t="s">
        <v>1707</v>
      </c>
      <c r="E645" s="37" t="s">
        <v>6</v>
      </c>
      <c r="F645" s="37" t="s">
        <v>239</v>
      </c>
      <c r="G645" s="36" t="s">
        <v>240</v>
      </c>
      <c r="H645" s="66">
        <v>299.53500000000003</v>
      </c>
      <c r="I645" s="66">
        <v>149.767</v>
      </c>
      <c r="J645" s="66">
        <v>81.768000000000001</v>
      </c>
      <c r="K645" s="66">
        <v>10</v>
      </c>
      <c r="L645" s="66">
        <v>0</v>
      </c>
      <c r="M645" s="66">
        <v>33</v>
      </c>
      <c r="N645" s="66">
        <v>25</v>
      </c>
      <c r="O645" s="66">
        <v>0</v>
      </c>
      <c r="P645" s="94">
        <v>43486.809942129628</v>
      </c>
      <c r="Q645" s="95">
        <f t="shared" si="83"/>
        <v>19.363346520440015</v>
      </c>
    </row>
    <row r="646" spans="1:17" ht="40.5" x14ac:dyDescent="0.25">
      <c r="A646" s="49">
        <f t="shared" si="81"/>
        <v>619</v>
      </c>
      <c r="B646" s="44">
        <f t="shared" si="82"/>
        <v>53</v>
      </c>
      <c r="C646" s="45">
        <v>705</v>
      </c>
      <c r="D646" s="81" t="s">
        <v>1708</v>
      </c>
      <c r="E646" s="37" t="s">
        <v>6</v>
      </c>
      <c r="F646" s="37" t="s">
        <v>1763</v>
      </c>
      <c r="G646" s="36" t="s">
        <v>1689</v>
      </c>
      <c r="H646" s="66">
        <v>487.71</v>
      </c>
      <c r="I646" s="66">
        <v>200</v>
      </c>
      <c r="J646" s="66">
        <v>120</v>
      </c>
      <c r="K646" s="66">
        <v>76.343999999999994</v>
      </c>
      <c r="L646" s="66">
        <v>0</v>
      </c>
      <c r="M646" s="66">
        <v>68.7</v>
      </c>
      <c r="N646" s="66">
        <v>22.666</v>
      </c>
      <c r="O646" s="66">
        <v>0</v>
      </c>
      <c r="P646" s="94">
        <v>43489.795381944445</v>
      </c>
      <c r="Q646" s="95">
        <f t="shared" si="83"/>
        <v>18.73367369953456</v>
      </c>
    </row>
    <row r="647" spans="1:17" ht="40.5" x14ac:dyDescent="0.25">
      <c r="A647" s="49">
        <f t="shared" si="81"/>
        <v>620</v>
      </c>
      <c r="B647" s="44">
        <f t="shared" si="82"/>
        <v>54</v>
      </c>
      <c r="C647" s="45">
        <v>798</v>
      </c>
      <c r="D647" s="81" t="s">
        <v>1709</v>
      </c>
      <c r="E647" s="37" t="s">
        <v>6</v>
      </c>
      <c r="F647" s="37" t="s">
        <v>216</v>
      </c>
      <c r="G647" s="36" t="s">
        <v>217</v>
      </c>
      <c r="H647" s="66">
        <v>496.678</v>
      </c>
      <c r="I647" s="66">
        <v>190</v>
      </c>
      <c r="J647" s="66">
        <v>200.97800000000001</v>
      </c>
      <c r="K647" s="66">
        <v>10</v>
      </c>
      <c r="L647" s="66">
        <v>0</v>
      </c>
      <c r="M647" s="66">
        <v>32.700000000000003</v>
      </c>
      <c r="N647" s="66">
        <v>63</v>
      </c>
      <c r="O647" s="66">
        <v>0</v>
      </c>
      <c r="P647" s="94">
        <v>43490.495833333334</v>
      </c>
      <c r="Q647" s="95">
        <f t="shared" si="83"/>
        <v>19.268016702974563</v>
      </c>
    </row>
    <row r="648" spans="1:17" ht="40.5" x14ac:dyDescent="0.25">
      <c r="A648" s="49">
        <f t="shared" si="81"/>
        <v>621</v>
      </c>
      <c r="B648" s="44">
        <f t="shared" si="82"/>
        <v>55</v>
      </c>
      <c r="C648" s="45">
        <v>929</v>
      </c>
      <c r="D648" s="81" t="s">
        <v>1710</v>
      </c>
      <c r="E648" s="37" t="s">
        <v>6</v>
      </c>
      <c r="F648" s="37" t="s">
        <v>252</v>
      </c>
      <c r="G648" s="36" t="s">
        <v>215</v>
      </c>
      <c r="H648" s="66">
        <v>462.27100000000002</v>
      </c>
      <c r="I648" s="66">
        <v>200</v>
      </c>
      <c r="J648" s="66">
        <v>151.51900000000001</v>
      </c>
      <c r="K648" s="66">
        <v>10</v>
      </c>
      <c r="L648" s="66">
        <v>0</v>
      </c>
      <c r="M648" s="66">
        <v>48</v>
      </c>
      <c r="N648" s="66">
        <v>20.052</v>
      </c>
      <c r="O648" s="66">
        <v>32.700000000000003</v>
      </c>
      <c r="P648" s="94">
        <v>43490.668888888889</v>
      </c>
      <c r="Q648" s="95">
        <f t="shared" si="83"/>
        <v>21.795007690294224</v>
      </c>
    </row>
    <row r="649" spans="1:17" ht="60.75" x14ac:dyDescent="0.25">
      <c r="A649" s="49">
        <f t="shared" si="81"/>
        <v>622</v>
      </c>
      <c r="B649" s="44">
        <f t="shared" si="82"/>
        <v>56</v>
      </c>
      <c r="C649" s="45">
        <v>1305</v>
      </c>
      <c r="D649" s="81" t="s">
        <v>1711</v>
      </c>
      <c r="E649" s="37" t="s">
        <v>6</v>
      </c>
      <c r="F649" s="37" t="s">
        <v>1764</v>
      </c>
      <c r="G649" s="36" t="s">
        <v>1712</v>
      </c>
      <c r="H649" s="66">
        <v>461.04599999999999</v>
      </c>
      <c r="I649" s="66">
        <v>160</v>
      </c>
      <c r="J649" s="66">
        <v>200</v>
      </c>
      <c r="K649" s="66">
        <v>34.345999999999997</v>
      </c>
      <c r="L649" s="66">
        <v>0</v>
      </c>
      <c r="M649" s="66">
        <v>34</v>
      </c>
      <c r="N649" s="66">
        <v>0</v>
      </c>
      <c r="O649" s="66">
        <v>32.700000000000003</v>
      </c>
      <c r="P649" s="94">
        <v>43493.691921296297</v>
      </c>
      <c r="Q649" s="95">
        <f t="shared" si="83"/>
        <v>14.467103065637703</v>
      </c>
    </row>
    <row r="650" spans="1:17" ht="40.5" x14ac:dyDescent="0.25">
      <c r="A650" s="49">
        <f t="shared" si="81"/>
        <v>623</v>
      </c>
      <c r="B650" s="44">
        <f t="shared" si="82"/>
        <v>57</v>
      </c>
      <c r="C650" s="45">
        <v>1362</v>
      </c>
      <c r="D650" s="81" t="s">
        <v>1713</v>
      </c>
      <c r="E650" s="37" t="s">
        <v>6</v>
      </c>
      <c r="F650" s="37" t="s">
        <v>227</v>
      </c>
      <c r="G650" s="36" t="s">
        <v>228</v>
      </c>
      <c r="H650" s="66">
        <v>493.41500000000002</v>
      </c>
      <c r="I650" s="66">
        <v>200</v>
      </c>
      <c r="J650" s="66">
        <v>225.715</v>
      </c>
      <c r="K650" s="66">
        <v>0</v>
      </c>
      <c r="L650" s="66">
        <v>0</v>
      </c>
      <c r="M650" s="66">
        <v>35</v>
      </c>
      <c r="N650" s="66">
        <v>0</v>
      </c>
      <c r="O650" s="66">
        <v>32.700000000000003</v>
      </c>
      <c r="P650" s="94">
        <v>43493.758842592593</v>
      </c>
      <c r="Q650" s="95">
        <f t="shared" si="83"/>
        <v>13.720701640606791</v>
      </c>
    </row>
    <row r="651" spans="1:17" ht="40.5" x14ac:dyDescent="0.25">
      <c r="A651" s="49">
        <f t="shared" si="81"/>
        <v>624</v>
      </c>
      <c r="B651" s="44">
        <f t="shared" si="82"/>
        <v>58</v>
      </c>
      <c r="C651" s="45">
        <v>1378</v>
      </c>
      <c r="D651" s="81" t="s">
        <v>1714</v>
      </c>
      <c r="E651" s="37" t="s">
        <v>6</v>
      </c>
      <c r="F651" s="37" t="s">
        <v>229</v>
      </c>
      <c r="G651" s="36" t="s">
        <v>221</v>
      </c>
      <c r="H651" s="66">
        <v>409.79</v>
      </c>
      <c r="I651" s="66">
        <v>200</v>
      </c>
      <c r="J651" s="66">
        <v>100</v>
      </c>
      <c r="K651" s="66">
        <v>39.79</v>
      </c>
      <c r="L651" s="66">
        <v>0</v>
      </c>
      <c r="M651" s="66">
        <v>0</v>
      </c>
      <c r="N651" s="66">
        <v>37.299999999999997</v>
      </c>
      <c r="O651" s="66">
        <v>32.700000000000003</v>
      </c>
      <c r="P651" s="94">
        <v>43493.773657407408</v>
      </c>
      <c r="Q651" s="95">
        <f t="shared" si="83"/>
        <v>17.081920007808876</v>
      </c>
    </row>
    <row r="652" spans="1:17" ht="60.75" x14ac:dyDescent="0.25">
      <c r="A652" s="49">
        <f t="shared" si="81"/>
        <v>625</v>
      </c>
      <c r="B652" s="44">
        <f t="shared" si="82"/>
        <v>59</v>
      </c>
      <c r="C652" s="45">
        <v>1470</v>
      </c>
      <c r="D652" s="81" t="s">
        <v>1715</v>
      </c>
      <c r="E652" s="37" t="s">
        <v>6</v>
      </c>
      <c r="F652" s="37" t="s">
        <v>242</v>
      </c>
      <c r="G652" s="36" t="s">
        <v>243</v>
      </c>
      <c r="H652" s="66">
        <v>499.60700000000003</v>
      </c>
      <c r="I652" s="66">
        <v>200</v>
      </c>
      <c r="J652" s="66">
        <v>200</v>
      </c>
      <c r="K652" s="66">
        <v>21.907</v>
      </c>
      <c r="L652" s="66">
        <v>0</v>
      </c>
      <c r="M652" s="66">
        <v>45</v>
      </c>
      <c r="N652" s="66">
        <v>0</v>
      </c>
      <c r="O652" s="66">
        <v>32.700000000000003</v>
      </c>
      <c r="P652" s="94">
        <v>43494.461041666669</v>
      </c>
      <c r="Q652" s="95">
        <f t="shared" si="83"/>
        <v>15.552224048101808</v>
      </c>
    </row>
    <row r="653" spans="1:17" ht="40.5" x14ac:dyDescent="0.25">
      <c r="A653" s="49">
        <f t="shared" si="81"/>
        <v>626</v>
      </c>
      <c r="B653" s="44">
        <f t="shared" si="82"/>
        <v>60</v>
      </c>
      <c r="C653" s="45">
        <v>1636</v>
      </c>
      <c r="D653" s="81" t="s">
        <v>1765</v>
      </c>
      <c r="E653" s="37" t="s">
        <v>6</v>
      </c>
      <c r="F653" s="37" t="s">
        <v>1668</v>
      </c>
      <c r="G653" s="36" t="s">
        <v>236</v>
      </c>
      <c r="H653" s="66">
        <v>493.678</v>
      </c>
      <c r="I653" s="66">
        <v>200</v>
      </c>
      <c r="J653" s="66">
        <v>120</v>
      </c>
      <c r="K653" s="66">
        <v>75.977999999999994</v>
      </c>
      <c r="L653" s="66">
        <v>0</v>
      </c>
      <c r="M653" s="66">
        <v>65</v>
      </c>
      <c r="N653" s="66">
        <v>0</v>
      </c>
      <c r="O653" s="66">
        <v>32.700000000000003</v>
      </c>
      <c r="P653" s="94">
        <v>43494.673773148148</v>
      </c>
      <c r="Q653" s="95">
        <f t="shared" si="83"/>
        <v>19.790227638258138</v>
      </c>
    </row>
    <row r="654" spans="1:17" ht="40.5" x14ac:dyDescent="0.25">
      <c r="A654" s="49">
        <f t="shared" si="81"/>
        <v>627</v>
      </c>
      <c r="B654" s="44">
        <f t="shared" si="82"/>
        <v>61</v>
      </c>
      <c r="C654" s="45">
        <v>1742</v>
      </c>
      <c r="D654" s="81" t="s">
        <v>1716</v>
      </c>
      <c r="E654" s="37" t="s">
        <v>6</v>
      </c>
      <c r="F654" s="37" t="s">
        <v>1717</v>
      </c>
      <c r="G654" s="36" t="s">
        <v>232</v>
      </c>
      <c r="H654" s="66">
        <v>404.94600000000003</v>
      </c>
      <c r="I654" s="66">
        <v>190</v>
      </c>
      <c r="J654" s="66">
        <v>160</v>
      </c>
      <c r="K654" s="66">
        <v>11.268000000000001</v>
      </c>
      <c r="L654" s="66">
        <v>0</v>
      </c>
      <c r="M654" s="66">
        <v>36.981999999999999</v>
      </c>
      <c r="N654" s="66">
        <v>0</v>
      </c>
      <c r="O654" s="66">
        <v>6.6959999999999997</v>
      </c>
      <c r="P654" s="94">
        <v>43494.776921296296</v>
      </c>
      <c r="Q654" s="95">
        <f t="shared" si="83"/>
        <v>10.786129508625839</v>
      </c>
    </row>
    <row r="655" spans="1:17" ht="60.75" x14ac:dyDescent="0.25">
      <c r="A655" s="49">
        <f t="shared" si="81"/>
        <v>628</v>
      </c>
      <c r="B655" s="44">
        <f t="shared" si="82"/>
        <v>62</v>
      </c>
      <c r="C655" s="45">
        <v>1770</v>
      </c>
      <c r="D655" s="81" t="s">
        <v>1766</v>
      </c>
      <c r="E655" s="37" t="s">
        <v>6</v>
      </c>
      <c r="F655" s="37" t="s">
        <v>249</v>
      </c>
      <c r="G655" s="36" t="s">
        <v>250</v>
      </c>
      <c r="H655" s="66">
        <v>208.279</v>
      </c>
      <c r="I655" s="66">
        <v>104</v>
      </c>
      <c r="J655" s="66">
        <v>47.478999999999999</v>
      </c>
      <c r="K655" s="66">
        <v>15</v>
      </c>
      <c r="L655" s="66">
        <v>0</v>
      </c>
      <c r="M655" s="66">
        <v>20</v>
      </c>
      <c r="N655" s="66">
        <v>21.8</v>
      </c>
      <c r="O655" s="66">
        <v>0</v>
      </c>
      <c r="P655" s="94">
        <v>43494.848611111112</v>
      </c>
      <c r="Q655" s="95">
        <f t="shared" si="83"/>
        <v>20.069234056241868</v>
      </c>
    </row>
    <row r="656" spans="1:17" ht="60.75" x14ac:dyDescent="0.25">
      <c r="A656" s="49">
        <f t="shared" si="81"/>
        <v>629</v>
      </c>
      <c r="B656" s="44">
        <f t="shared" si="82"/>
        <v>63</v>
      </c>
      <c r="C656" s="45">
        <v>1798</v>
      </c>
      <c r="D656" s="81" t="s">
        <v>1718</v>
      </c>
      <c r="E656" s="37" t="s">
        <v>6</v>
      </c>
      <c r="F656" s="37" t="s">
        <v>1719</v>
      </c>
      <c r="G656" s="36" t="s">
        <v>1720</v>
      </c>
      <c r="H656" s="66">
        <v>490.07499999999999</v>
      </c>
      <c r="I656" s="66">
        <v>200</v>
      </c>
      <c r="J656" s="66">
        <v>162</v>
      </c>
      <c r="K656" s="66">
        <v>30</v>
      </c>
      <c r="L656" s="66">
        <v>0</v>
      </c>
      <c r="M656" s="66">
        <v>35</v>
      </c>
      <c r="N656" s="66">
        <v>30.375</v>
      </c>
      <c r="O656" s="66">
        <v>32.700000000000003</v>
      </c>
      <c r="P656" s="94">
        <v>43494.933344907404</v>
      </c>
      <c r="Q656" s="95">
        <f t="shared" si="83"/>
        <v>20.012243024026937</v>
      </c>
    </row>
    <row r="657" spans="1:17" ht="40.5" x14ac:dyDescent="0.25">
      <c r="A657" s="49">
        <f t="shared" si="81"/>
        <v>630</v>
      </c>
      <c r="B657" s="44">
        <f t="shared" si="82"/>
        <v>64</v>
      </c>
      <c r="C657" s="45">
        <v>2029</v>
      </c>
      <c r="D657" s="81" t="s">
        <v>1721</v>
      </c>
      <c r="E657" s="37" t="s">
        <v>6</v>
      </c>
      <c r="F657" s="37" t="s">
        <v>1722</v>
      </c>
      <c r="G657" s="36" t="s">
        <v>1723</v>
      </c>
      <c r="H657" s="66">
        <v>487.31799999999998</v>
      </c>
      <c r="I657" s="66">
        <v>200</v>
      </c>
      <c r="J657" s="66">
        <v>189.61799999999999</v>
      </c>
      <c r="K657" s="66">
        <v>0</v>
      </c>
      <c r="L657" s="66">
        <v>0</v>
      </c>
      <c r="M657" s="66">
        <v>65</v>
      </c>
      <c r="N657" s="66">
        <v>0</v>
      </c>
      <c r="O657" s="66">
        <v>32.700000000000003</v>
      </c>
      <c r="P657" s="94">
        <v>43495.614305555559</v>
      </c>
      <c r="Q657" s="95">
        <f t="shared" si="83"/>
        <v>20.048510418248455</v>
      </c>
    </row>
    <row r="658" spans="1:17" ht="60.75" x14ac:dyDescent="0.25">
      <c r="A658" s="49">
        <f t="shared" si="81"/>
        <v>631</v>
      </c>
      <c r="B658" s="44">
        <f t="shared" si="82"/>
        <v>65</v>
      </c>
      <c r="C658" s="45">
        <v>2108</v>
      </c>
      <c r="D658" s="81" t="s">
        <v>1724</v>
      </c>
      <c r="E658" s="37" t="s">
        <v>6</v>
      </c>
      <c r="F658" s="37" t="s">
        <v>764</v>
      </c>
      <c r="G658" s="36" t="s">
        <v>287</v>
      </c>
      <c r="H658" s="66">
        <v>499.66800000000001</v>
      </c>
      <c r="I658" s="66">
        <v>199.99</v>
      </c>
      <c r="J658" s="66">
        <v>203.47800000000001</v>
      </c>
      <c r="K658" s="66">
        <v>12.5</v>
      </c>
      <c r="L658" s="66">
        <v>0</v>
      </c>
      <c r="M658" s="66">
        <v>32.700000000000003</v>
      </c>
      <c r="N658" s="66">
        <v>51</v>
      </c>
      <c r="O658" s="66">
        <v>0</v>
      </c>
      <c r="P658" s="94">
        <v>43495.692696759259</v>
      </c>
      <c r="Q658" s="95">
        <f t="shared" si="83"/>
        <v>16.751122745503014</v>
      </c>
    </row>
    <row r="659" spans="1:17" ht="60.75" x14ac:dyDescent="0.25">
      <c r="A659" s="49">
        <f t="shared" si="81"/>
        <v>632</v>
      </c>
      <c r="B659" s="44">
        <f t="shared" si="82"/>
        <v>66</v>
      </c>
      <c r="C659" s="45">
        <v>2220</v>
      </c>
      <c r="D659" s="81" t="s">
        <v>1725</v>
      </c>
      <c r="E659" s="37" t="s">
        <v>6</v>
      </c>
      <c r="F659" s="37" t="s">
        <v>1726</v>
      </c>
      <c r="G659" s="36" t="s">
        <v>1727</v>
      </c>
      <c r="H659" s="66">
        <v>499.625</v>
      </c>
      <c r="I659" s="66">
        <v>200</v>
      </c>
      <c r="J659" s="66">
        <v>166</v>
      </c>
      <c r="K659" s="66">
        <v>10.925000000000001</v>
      </c>
      <c r="L659" s="66">
        <v>0</v>
      </c>
      <c r="M659" s="66">
        <v>90</v>
      </c>
      <c r="N659" s="66">
        <v>0</v>
      </c>
      <c r="O659" s="66">
        <v>32.700000000000003</v>
      </c>
      <c r="P659" s="94">
        <v>43495.789803240739</v>
      </c>
      <c r="Q659" s="95">
        <f t="shared" si="83"/>
        <v>24.558418814110581</v>
      </c>
    </row>
    <row r="660" spans="1:17" ht="60.75" x14ac:dyDescent="0.25">
      <c r="A660" s="49">
        <f t="shared" ref="A660:A663" si="84">A659+1</f>
        <v>633</v>
      </c>
      <c r="B660" s="44">
        <f t="shared" si="82"/>
        <v>67</v>
      </c>
      <c r="C660" s="45">
        <v>2298</v>
      </c>
      <c r="D660" s="81" t="s">
        <v>1728</v>
      </c>
      <c r="E660" s="37" t="s">
        <v>6</v>
      </c>
      <c r="F660" s="37" t="s">
        <v>1729</v>
      </c>
      <c r="G660" s="36" t="s">
        <v>1730</v>
      </c>
      <c r="H660" s="66">
        <v>497.62400000000002</v>
      </c>
      <c r="I660" s="66">
        <v>200</v>
      </c>
      <c r="J660" s="66">
        <v>204.92400000000001</v>
      </c>
      <c r="K660" s="66">
        <v>0</v>
      </c>
      <c r="L660" s="66">
        <v>0</v>
      </c>
      <c r="M660" s="66">
        <v>60</v>
      </c>
      <c r="N660" s="66">
        <v>0</v>
      </c>
      <c r="O660" s="66">
        <v>32.700000000000003</v>
      </c>
      <c r="P660" s="94">
        <v>43495.919768518521</v>
      </c>
      <c r="Q660" s="95">
        <f t="shared" si="83"/>
        <v>18.628522740060767</v>
      </c>
    </row>
    <row r="661" spans="1:17" ht="40.5" x14ac:dyDescent="0.25">
      <c r="A661" s="49">
        <f t="shared" si="84"/>
        <v>634</v>
      </c>
      <c r="B661" s="44">
        <f t="shared" ref="B661:B663" si="85">B660+1</f>
        <v>68</v>
      </c>
      <c r="C661" s="45">
        <v>2655</v>
      </c>
      <c r="D661" s="81" t="s">
        <v>1731</v>
      </c>
      <c r="E661" s="37" t="s">
        <v>6</v>
      </c>
      <c r="F661" s="37" t="s">
        <v>1732</v>
      </c>
      <c r="G661" s="36" t="s">
        <v>1733</v>
      </c>
      <c r="H661" s="66">
        <v>495.721</v>
      </c>
      <c r="I661" s="66">
        <v>200</v>
      </c>
      <c r="J661" s="66">
        <v>221.02099999999999</v>
      </c>
      <c r="K661" s="66">
        <v>0</v>
      </c>
      <c r="L661" s="66">
        <v>0</v>
      </c>
      <c r="M661" s="66">
        <v>42</v>
      </c>
      <c r="N661" s="66">
        <v>0</v>
      </c>
      <c r="O661" s="66">
        <v>32.700000000000003</v>
      </c>
      <c r="P661" s="94">
        <v>43496.710219907407</v>
      </c>
      <c r="Q661" s="95">
        <f t="shared" si="83"/>
        <v>15.068960161058337</v>
      </c>
    </row>
    <row r="662" spans="1:17" ht="40.5" x14ac:dyDescent="0.25">
      <c r="A662" s="49">
        <f t="shared" si="84"/>
        <v>635</v>
      </c>
      <c r="B662" s="44">
        <f t="shared" si="85"/>
        <v>69</v>
      </c>
      <c r="C662" s="45">
        <v>2666</v>
      </c>
      <c r="D662" s="81" t="s">
        <v>1734</v>
      </c>
      <c r="E662" s="37" t="s">
        <v>6</v>
      </c>
      <c r="F662" s="37" t="s">
        <v>1735</v>
      </c>
      <c r="G662" s="36" t="s">
        <v>1736</v>
      </c>
      <c r="H662" s="66">
        <v>343.39699999999999</v>
      </c>
      <c r="I662" s="66">
        <v>171.35499999999999</v>
      </c>
      <c r="J662" s="66">
        <v>106.342</v>
      </c>
      <c r="K662" s="66">
        <v>0</v>
      </c>
      <c r="L662" s="66">
        <v>0</v>
      </c>
      <c r="M662" s="66">
        <v>33</v>
      </c>
      <c r="N662" s="66">
        <v>0</v>
      </c>
      <c r="O662" s="66">
        <v>32.700000000000003</v>
      </c>
      <c r="P662" s="94">
        <v>43496.717916666668</v>
      </c>
      <c r="Q662" s="95">
        <f t="shared" si="83"/>
        <v>19.132374482013532</v>
      </c>
    </row>
    <row r="663" spans="1:17" ht="40.5" x14ac:dyDescent="0.25">
      <c r="A663" s="49">
        <f t="shared" si="84"/>
        <v>636</v>
      </c>
      <c r="B663" s="44">
        <f t="shared" si="85"/>
        <v>70</v>
      </c>
      <c r="C663" s="45">
        <v>2705</v>
      </c>
      <c r="D663" s="81" t="s">
        <v>1767</v>
      </c>
      <c r="E663" s="37" t="s">
        <v>6</v>
      </c>
      <c r="F663" s="37" t="s">
        <v>253</v>
      </c>
      <c r="G663" s="36" t="s">
        <v>231</v>
      </c>
      <c r="H663" s="66">
        <v>499.39800000000002</v>
      </c>
      <c r="I663" s="66">
        <v>200</v>
      </c>
      <c r="J663" s="66">
        <v>180</v>
      </c>
      <c r="K663" s="66">
        <v>41.843000000000004</v>
      </c>
      <c r="L663" s="66">
        <v>0</v>
      </c>
      <c r="M663" s="66">
        <v>44.854999999999997</v>
      </c>
      <c r="N663" s="66">
        <v>0</v>
      </c>
      <c r="O663" s="66">
        <v>32.700000000000003</v>
      </c>
      <c r="P663" s="94">
        <v>43496.740729166668</v>
      </c>
      <c r="Q663" s="95">
        <f t="shared" si="83"/>
        <v>15.529697756098344</v>
      </c>
    </row>
    <row r="664" spans="1:17" s="15" customFormat="1" ht="20.25" x14ac:dyDescent="0.25">
      <c r="A664" s="52"/>
      <c r="B664" s="57">
        <v>13</v>
      </c>
      <c r="C664" s="46"/>
      <c r="D664" s="16" t="s">
        <v>1746</v>
      </c>
      <c r="E664" s="42"/>
      <c r="F664" s="42"/>
      <c r="G664" s="42"/>
      <c r="H664" s="21">
        <f>SUM(H665:H677)</f>
        <v>3170.9610000000002</v>
      </c>
      <c r="I664" s="21">
        <f t="shared" ref="I664:O664" si="86">SUM(I665:I677)</f>
        <v>1541.5360000000001</v>
      </c>
      <c r="J664" s="21">
        <f t="shared" si="86"/>
        <v>0</v>
      </c>
      <c r="K664" s="21">
        <f t="shared" si="86"/>
        <v>0</v>
      </c>
      <c r="L664" s="21">
        <f t="shared" si="86"/>
        <v>948.65200000000004</v>
      </c>
      <c r="M664" s="21">
        <f t="shared" si="86"/>
        <v>370.66499999999996</v>
      </c>
      <c r="N664" s="21">
        <f t="shared" si="86"/>
        <v>75</v>
      </c>
      <c r="O664" s="21">
        <f t="shared" si="86"/>
        <v>235.10799999999998</v>
      </c>
      <c r="P664" s="98"/>
      <c r="Q664" s="98"/>
    </row>
    <row r="665" spans="1:17" ht="40.5" x14ac:dyDescent="0.25">
      <c r="A665" s="49">
        <f>A663+1</f>
        <v>637</v>
      </c>
      <c r="B665" s="44">
        <v>1</v>
      </c>
      <c r="C665" s="45">
        <v>1045</v>
      </c>
      <c r="D665" s="81" t="s">
        <v>1768</v>
      </c>
      <c r="E665" s="37" t="s">
        <v>49</v>
      </c>
      <c r="F665" s="37" t="s">
        <v>219</v>
      </c>
      <c r="G665" s="36" t="s">
        <v>230</v>
      </c>
      <c r="H665" s="66">
        <v>296.52100000000002</v>
      </c>
      <c r="I665" s="66">
        <v>148</v>
      </c>
      <c r="J665" s="66">
        <v>0</v>
      </c>
      <c r="K665" s="66">
        <v>0</v>
      </c>
      <c r="L665" s="66">
        <v>88.869</v>
      </c>
      <c r="M665" s="66">
        <v>0</v>
      </c>
      <c r="N665" s="66">
        <v>35.5</v>
      </c>
      <c r="O665" s="66">
        <v>24.152000000000001</v>
      </c>
      <c r="P665" s="94">
        <v>43490.79383101852</v>
      </c>
      <c r="Q665" s="95">
        <f t="shared" si="83"/>
        <v>20.117293547505909</v>
      </c>
    </row>
    <row r="666" spans="1:17" ht="40.5" x14ac:dyDescent="0.25">
      <c r="A666" s="49">
        <f>A665+1</f>
        <v>638</v>
      </c>
      <c r="B666" s="44">
        <f>B665+1</f>
        <v>2</v>
      </c>
      <c r="C666" s="45">
        <v>1082</v>
      </c>
      <c r="D666" s="81" t="s">
        <v>4136</v>
      </c>
      <c r="E666" s="37" t="s">
        <v>49</v>
      </c>
      <c r="F666" s="37" t="s">
        <v>219</v>
      </c>
      <c r="G666" s="36" t="s">
        <v>234</v>
      </c>
      <c r="H666" s="66">
        <v>91.325000000000003</v>
      </c>
      <c r="I666" s="66">
        <v>33</v>
      </c>
      <c r="J666" s="66">
        <v>0</v>
      </c>
      <c r="K666" s="66">
        <v>0</v>
      </c>
      <c r="L666" s="66">
        <v>32.853000000000002</v>
      </c>
      <c r="M666" s="66">
        <v>0</v>
      </c>
      <c r="N666" s="66">
        <v>18</v>
      </c>
      <c r="O666" s="66">
        <v>7.4720000000000004</v>
      </c>
      <c r="P666" s="94">
        <v>43490.889803240738</v>
      </c>
      <c r="Q666" s="95">
        <f t="shared" si="83"/>
        <v>27.891595948535453</v>
      </c>
    </row>
    <row r="667" spans="1:17" ht="40.5" x14ac:dyDescent="0.25">
      <c r="A667" s="49">
        <f t="shared" ref="A667:A677" si="87">A666+1</f>
        <v>639</v>
      </c>
      <c r="B667" s="44">
        <f t="shared" ref="B667:B677" si="88">B666+1</f>
        <v>3</v>
      </c>
      <c r="C667" s="45">
        <v>1803</v>
      </c>
      <c r="D667" s="81" t="s">
        <v>1769</v>
      </c>
      <c r="E667" s="37" t="s">
        <v>49</v>
      </c>
      <c r="F667" s="37" t="s">
        <v>219</v>
      </c>
      <c r="G667" s="36" t="s">
        <v>234</v>
      </c>
      <c r="H667" s="66">
        <v>224.179</v>
      </c>
      <c r="I667" s="66">
        <v>104.24299999999999</v>
      </c>
      <c r="J667" s="66">
        <v>0</v>
      </c>
      <c r="K667" s="66">
        <v>0</v>
      </c>
      <c r="L667" s="66">
        <v>89.772999999999996</v>
      </c>
      <c r="M667" s="66">
        <v>0</v>
      </c>
      <c r="N667" s="66">
        <v>21.5</v>
      </c>
      <c r="O667" s="66">
        <v>8.6630000000000003</v>
      </c>
      <c r="P667" s="94">
        <v>43494.960879629631</v>
      </c>
      <c r="Q667" s="95">
        <f t="shared" si="83"/>
        <v>13.454873114787738</v>
      </c>
    </row>
    <row r="668" spans="1:17" ht="40.5" x14ac:dyDescent="0.25">
      <c r="A668" s="49">
        <f t="shared" si="87"/>
        <v>640</v>
      </c>
      <c r="B668" s="44">
        <f t="shared" si="88"/>
        <v>4</v>
      </c>
      <c r="C668" s="45">
        <v>1980</v>
      </c>
      <c r="D668" s="81" t="s">
        <v>1783</v>
      </c>
      <c r="E668" s="37" t="s">
        <v>61</v>
      </c>
      <c r="F668" s="37" t="s">
        <v>1770</v>
      </c>
      <c r="G668" s="36" t="s">
        <v>230</v>
      </c>
      <c r="H668" s="66">
        <v>399.52600000000001</v>
      </c>
      <c r="I668" s="66">
        <v>199</v>
      </c>
      <c r="J668" s="66">
        <v>0</v>
      </c>
      <c r="K668" s="66">
        <v>0</v>
      </c>
      <c r="L668" s="66">
        <v>137.06899999999999</v>
      </c>
      <c r="M668" s="66">
        <v>32</v>
      </c>
      <c r="N668" s="66">
        <v>0</v>
      </c>
      <c r="O668" s="66">
        <v>31.457000000000001</v>
      </c>
      <c r="P668" s="94">
        <v>43495.567106481481</v>
      </c>
      <c r="Q668" s="95">
        <f t="shared" si="83"/>
        <v>15.883071439655991</v>
      </c>
    </row>
    <row r="669" spans="1:17" ht="40.5" x14ac:dyDescent="0.25">
      <c r="A669" s="49">
        <f t="shared" si="87"/>
        <v>641</v>
      </c>
      <c r="B669" s="44">
        <f t="shared" si="88"/>
        <v>5</v>
      </c>
      <c r="C669" s="45">
        <v>2014</v>
      </c>
      <c r="D669" s="81" t="s">
        <v>1771</v>
      </c>
      <c r="E669" s="37" t="s">
        <v>61</v>
      </c>
      <c r="F669" s="37" t="s">
        <v>219</v>
      </c>
      <c r="G669" s="36" t="s">
        <v>1772</v>
      </c>
      <c r="H669" s="66">
        <v>281.702</v>
      </c>
      <c r="I669" s="66">
        <v>126.76600000000001</v>
      </c>
      <c r="J669" s="66">
        <v>0</v>
      </c>
      <c r="K669" s="66">
        <v>0</v>
      </c>
      <c r="L669" s="66">
        <v>97.346000000000004</v>
      </c>
      <c r="M669" s="66">
        <v>50</v>
      </c>
      <c r="N669" s="66">
        <v>0</v>
      </c>
      <c r="O669" s="66">
        <v>7.59</v>
      </c>
      <c r="P669" s="94">
        <v>43495.601574074077</v>
      </c>
      <c r="Q669" s="95">
        <f t="shared" si="83"/>
        <v>20.443589324889423</v>
      </c>
    </row>
    <row r="670" spans="1:17" ht="40.5" x14ac:dyDescent="0.25">
      <c r="A670" s="49">
        <f t="shared" si="87"/>
        <v>642</v>
      </c>
      <c r="B670" s="44">
        <f t="shared" si="88"/>
        <v>6</v>
      </c>
      <c r="C670" s="45">
        <v>2201</v>
      </c>
      <c r="D670" s="81" t="s">
        <v>1773</v>
      </c>
      <c r="E670" s="37" t="s">
        <v>61</v>
      </c>
      <c r="F670" s="37" t="s">
        <v>219</v>
      </c>
      <c r="G670" s="36" t="s">
        <v>234</v>
      </c>
      <c r="H670" s="66">
        <v>397.02199999999999</v>
      </c>
      <c r="I670" s="66">
        <v>198.511</v>
      </c>
      <c r="J670" s="66">
        <v>0</v>
      </c>
      <c r="K670" s="66">
        <v>0</v>
      </c>
      <c r="L670" s="66">
        <v>114.16200000000001</v>
      </c>
      <c r="M670" s="66">
        <v>54</v>
      </c>
      <c r="N670" s="66">
        <v>0</v>
      </c>
      <c r="O670" s="66">
        <v>30.349</v>
      </c>
      <c r="P670" s="94">
        <v>43495.768564814818</v>
      </c>
      <c r="Q670" s="95">
        <f t="shared" si="83"/>
        <v>21.245422168041067</v>
      </c>
    </row>
    <row r="671" spans="1:17" ht="40.5" x14ac:dyDescent="0.25">
      <c r="A671" s="49">
        <f t="shared" si="87"/>
        <v>643</v>
      </c>
      <c r="B671" s="44">
        <f t="shared" si="88"/>
        <v>7</v>
      </c>
      <c r="C671" s="45">
        <v>2270</v>
      </c>
      <c r="D671" s="81" t="s">
        <v>1774</v>
      </c>
      <c r="E671" s="37" t="s">
        <v>63</v>
      </c>
      <c r="F671" s="37" t="s">
        <v>219</v>
      </c>
      <c r="G671" s="36" t="s">
        <v>220</v>
      </c>
      <c r="H671" s="66">
        <v>299.91699999999997</v>
      </c>
      <c r="I671" s="66">
        <v>149.958</v>
      </c>
      <c r="J671" s="66">
        <v>0</v>
      </c>
      <c r="K671" s="66">
        <v>0</v>
      </c>
      <c r="L671" s="66">
        <v>74.233000000000004</v>
      </c>
      <c r="M671" s="66">
        <v>40</v>
      </c>
      <c r="N671" s="66">
        <v>0</v>
      </c>
      <c r="O671" s="66">
        <v>35.725999999999999</v>
      </c>
      <c r="P671" s="94">
        <v>43495.848240740743</v>
      </c>
      <c r="Q671" s="95">
        <f t="shared" si="83"/>
        <v>25.248985552669577</v>
      </c>
    </row>
    <row r="672" spans="1:17" ht="40.5" x14ac:dyDescent="0.25">
      <c r="A672" s="49">
        <f t="shared" si="87"/>
        <v>644</v>
      </c>
      <c r="B672" s="44">
        <f t="shared" si="88"/>
        <v>8</v>
      </c>
      <c r="C672" s="45">
        <v>2288</v>
      </c>
      <c r="D672" s="81" t="s">
        <v>1775</v>
      </c>
      <c r="E672" s="37" t="s">
        <v>63</v>
      </c>
      <c r="F672" s="37" t="s">
        <v>219</v>
      </c>
      <c r="G672" s="36" t="s">
        <v>1776</v>
      </c>
      <c r="H672" s="66">
        <v>90.99</v>
      </c>
      <c r="I672" s="66">
        <v>45.494999999999997</v>
      </c>
      <c r="J672" s="66">
        <v>0</v>
      </c>
      <c r="K672" s="66">
        <v>0</v>
      </c>
      <c r="L672" s="66">
        <v>26.245000000000001</v>
      </c>
      <c r="M672" s="66">
        <v>18.198</v>
      </c>
      <c r="N672" s="66">
        <v>0</v>
      </c>
      <c r="O672" s="66">
        <v>1.052</v>
      </c>
      <c r="P672" s="94">
        <v>43495.877511574072</v>
      </c>
      <c r="Q672" s="95">
        <f t="shared" si="83"/>
        <v>21.156171007803056</v>
      </c>
    </row>
    <row r="673" spans="1:17" ht="40.5" x14ac:dyDescent="0.25">
      <c r="A673" s="49">
        <f t="shared" si="87"/>
        <v>645</v>
      </c>
      <c r="B673" s="44">
        <f t="shared" si="88"/>
        <v>9</v>
      </c>
      <c r="C673" s="45">
        <v>2290</v>
      </c>
      <c r="D673" s="81" t="s">
        <v>1774</v>
      </c>
      <c r="E673" s="37" t="s">
        <v>63</v>
      </c>
      <c r="F673" s="37" t="s">
        <v>219</v>
      </c>
      <c r="G673" s="36" t="s">
        <v>220</v>
      </c>
      <c r="H673" s="66">
        <v>299.947</v>
      </c>
      <c r="I673" s="66">
        <v>149.97300000000001</v>
      </c>
      <c r="J673" s="66">
        <v>0</v>
      </c>
      <c r="K673" s="66">
        <v>0</v>
      </c>
      <c r="L673" s="66">
        <v>74.004999999999995</v>
      </c>
      <c r="M673" s="66">
        <v>40</v>
      </c>
      <c r="N673" s="66">
        <v>0</v>
      </c>
      <c r="O673" s="66">
        <v>35.969000000000001</v>
      </c>
      <c r="P673" s="94">
        <v>43495.882175925923</v>
      </c>
      <c r="Q673" s="95">
        <f t="shared" si="83"/>
        <v>25.327474520498619</v>
      </c>
    </row>
    <row r="674" spans="1:17" ht="40.5" x14ac:dyDescent="0.25">
      <c r="A674" s="49">
        <f t="shared" si="87"/>
        <v>646</v>
      </c>
      <c r="B674" s="44">
        <f t="shared" si="88"/>
        <v>10</v>
      </c>
      <c r="C674" s="45">
        <v>2291</v>
      </c>
      <c r="D674" s="81" t="s">
        <v>1777</v>
      </c>
      <c r="E674" s="37" t="s">
        <v>63</v>
      </c>
      <c r="F674" s="37" t="s">
        <v>219</v>
      </c>
      <c r="G674" s="36" t="s">
        <v>220</v>
      </c>
      <c r="H674" s="66">
        <v>299.91699999999997</v>
      </c>
      <c r="I674" s="66">
        <v>149.958</v>
      </c>
      <c r="J674" s="66">
        <v>0</v>
      </c>
      <c r="K674" s="66">
        <v>0</v>
      </c>
      <c r="L674" s="66">
        <v>74.233000000000004</v>
      </c>
      <c r="M674" s="66">
        <v>40</v>
      </c>
      <c r="N674" s="66">
        <v>0</v>
      </c>
      <c r="O674" s="66">
        <v>35.725999999999999</v>
      </c>
      <c r="P674" s="94">
        <v>43495.887858796297</v>
      </c>
      <c r="Q674" s="95">
        <f t="shared" si="83"/>
        <v>25.248985552669577</v>
      </c>
    </row>
    <row r="675" spans="1:17" ht="40.5" x14ac:dyDescent="0.25">
      <c r="A675" s="49">
        <f t="shared" si="87"/>
        <v>647</v>
      </c>
      <c r="B675" s="44">
        <f t="shared" si="88"/>
        <v>11</v>
      </c>
      <c r="C675" s="45">
        <v>2311</v>
      </c>
      <c r="D675" s="81" t="s">
        <v>1778</v>
      </c>
      <c r="E675" s="37" t="s">
        <v>63</v>
      </c>
      <c r="F675" s="37" t="s">
        <v>219</v>
      </c>
      <c r="G675" s="36" t="s">
        <v>1772</v>
      </c>
      <c r="H675" s="66">
        <v>91.456000000000003</v>
      </c>
      <c r="I675" s="66">
        <v>38.411999999999999</v>
      </c>
      <c r="J675" s="66">
        <v>0</v>
      </c>
      <c r="K675" s="66">
        <v>0</v>
      </c>
      <c r="L675" s="66">
        <v>30.442</v>
      </c>
      <c r="M675" s="66">
        <v>15</v>
      </c>
      <c r="N675" s="66">
        <v>0</v>
      </c>
      <c r="O675" s="66">
        <v>7.6020000000000003</v>
      </c>
      <c r="P675" s="94">
        <v>43495.964039351849</v>
      </c>
      <c r="Q675" s="95">
        <f t="shared" si="83"/>
        <v>24.713523442967109</v>
      </c>
    </row>
    <row r="676" spans="1:17" ht="60.75" x14ac:dyDescent="0.25">
      <c r="A676" s="49">
        <f t="shared" si="87"/>
        <v>648</v>
      </c>
      <c r="B676" s="44">
        <f t="shared" si="88"/>
        <v>12</v>
      </c>
      <c r="C676" s="45">
        <v>2281</v>
      </c>
      <c r="D676" s="81" t="s">
        <v>1780</v>
      </c>
      <c r="E676" s="37" t="s">
        <v>65</v>
      </c>
      <c r="F676" s="37" t="s">
        <v>219</v>
      </c>
      <c r="G676" s="36" t="s">
        <v>220</v>
      </c>
      <c r="H676" s="66">
        <v>271.44</v>
      </c>
      <c r="I676" s="66">
        <v>135.72</v>
      </c>
      <c r="J676" s="66">
        <v>0</v>
      </c>
      <c r="K676" s="66">
        <v>0</v>
      </c>
      <c r="L676" s="66">
        <v>68.403000000000006</v>
      </c>
      <c r="M676" s="66">
        <v>57.966999999999999</v>
      </c>
      <c r="N676" s="66">
        <v>0</v>
      </c>
      <c r="O676" s="66">
        <v>9.35</v>
      </c>
      <c r="P676" s="94">
        <v>43495.8671875</v>
      </c>
      <c r="Q676" s="95">
        <f t="shared" si="83"/>
        <v>24.799955791335098</v>
      </c>
    </row>
    <row r="677" spans="1:17" ht="40.5" x14ac:dyDescent="0.25">
      <c r="A677" s="49">
        <f t="shared" si="87"/>
        <v>649</v>
      </c>
      <c r="B677" s="44">
        <f t="shared" si="88"/>
        <v>13</v>
      </c>
      <c r="C677" s="45">
        <v>2313</v>
      </c>
      <c r="D677" s="81" t="s">
        <v>1779</v>
      </c>
      <c r="E677" s="37" t="s">
        <v>6</v>
      </c>
      <c r="F677" s="37" t="s">
        <v>219</v>
      </c>
      <c r="G677" s="36" t="s">
        <v>220</v>
      </c>
      <c r="H677" s="66">
        <v>127.01900000000001</v>
      </c>
      <c r="I677" s="66">
        <v>62.5</v>
      </c>
      <c r="J677" s="66">
        <v>0</v>
      </c>
      <c r="K677" s="66">
        <v>0</v>
      </c>
      <c r="L677" s="66">
        <v>41.018999999999998</v>
      </c>
      <c r="M677" s="66">
        <v>23.5</v>
      </c>
      <c r="N677" s="66">
        <v>0</v>
      </c>
      <c r="O677" s="66">
        <v>0</v>
      </c>
      <c r="P677" s="94">
        <v>43495.967453703706</v>
      </c>
      <c r="Q677" s="95">
        <f t="shared" si="83"/>
        <v>18.501169116431399</v>
      </c>
    </row>
    <row r="678" spans="1:17" s="13" customFormat="1" ht="20.25" x14ac:dyDescent="0.3">
      <c r="A678" s="50"/>
      <c r="B678" s="54">
        <f>B679+B730+B737+B740</f>
        <v>72</v>
      </c>
      <c r="C678" s="38"/>
      <c r="D678" s="8" t="s">
        <v>19</v>
      </c>
      <c r="E678" s="38"/>
      <c r="F678" s="38"/>
      <c r="G678" s="38"/>
      <c r="H678" s="14">
        <f>H679+H730+H737+H740</f>
        <v>19239.381000000001</v>
      </c>
      <c r="I678" s="14">
        <f t="shared" ref="I678:O678" si="89">I679+I730+I737+I740</f>
        <v>8859.8950000000004</v>
      </c>
      <c r="J678" s="14">
        <f t="shared" si="89"/>
        <v>1872.3960000000002</v>
      </c>
      <c r="K678" s="14">
        <f t="shared" si="89"/>
        <v>1994.4629999999997</v>
      </c>
      <c r="L678" s="14">
        <f t="shared" si="89"/>
        <v>2473.4830000000002</v>
      </c>
      <c r="M678" s="14">
        <f t="shared" si="89"/>
        <v>2064.7669999999998</v>
      </c>
      <c r="N678" s="14">
        <f t="shared" si="89"/>
        <v>1289.7339999999999</v>
      </c>
      <c r="O678" s="14">
        <f t="shared" si="89"/>
        <v>684.64300000000003</v>
      </c>
      <c r="P678" s="96"/>
      <c r="Q678" s="96"/>
    </row>
    <row r="679" spans="1:17" s="19" customFormat="1" ht="20.25" x14ac:dyDescent="0.3">
      <c r="A679" s="55"/>
      <c r="B679" s="56">
        <v>50</v>
      </c>
      <c r="C679" s="41"/>
      <c r="D679" s="17" t="s">
        <v>201</v>
      </c>
      <c r="E679" s="41"/>
      <c r="F679" s="41"/>
      <c r="G679" s="41"/>
      <c r="H679" s="18">
        <f>SUM(H680:H729)</f>
        <v>11884.816999999999</v>
      </c>
      <c r="I679" s="18">
        <f t="shared" ref="I679:O679" si="90">SUM(I680:I729)</f>
        <v>5632.0410000000002</v>
      </c>
      <c r="J679" s="18">
        <f t="shared" si="90"/>
        <v>1872.3960000000002</v>
      </c>
      <c r="K679" s="18">
        <f t="shared" si="90"/>
        <v>1994.4629999999997</v>
      </c>
      <c r="L679" s="18">
        <f t="shared" si="90"/>
        <v>0</v>
      </c>
      <c r="M679" s="18">
        <f t="shared" si="90"/>
        <v>988.27099999999996</v>
      </c>
      <c r="N679" s="18">
        <f t="shared" si="90"/>
        <v>764.51300000000003</v>
      </c>
      <c r="O679" s="18">
        <f t="shared" si="90"/>
        <v>633.13300000000004</v>
      </c>
      <c r="P679" s="99"/>
      <c r="Q679" s="99"/>
    </row>
    <row r="680" spans="1:17" ht="56.25" x14ac:dyDescent="0.25">
      <c r="A680" s="49">
        <f>A677+1</f>
        <v>650</v>
      </c>
      <c r="B680" s="44">
        <v>1</v>
      </c>
      <c r="C680" s="45">
        <v>87</v>
      </c>
      <c r="D680" s="81" t="s">
        <v>1784</v>
      </c>
      <c r="E680" s="37" t="s">
        <v>49</v>
      </c>
      <c r="F680" s="37" t="s">
        <v>1785</v>
      </c>
      <c r="G680" s="36" t="s">
        <v>1786</v>
      </c>
      <c r="H680" s="66">
        <v>214.36799999999999</v>
      </c>
      <c r="I680" s="66">
        <v>107.184</v>
      </c>
      <c r="J680" s="66">
        <v>30.31</v>
      </c>
      <c r="K680" s="66">
        <v>34</v>
      </c>
      <c r="L680" s="66">
        <v>0</v>
      </c>
      <c r="M680" s="66">
        <v>0</v>
      </c>
      <c r="N680" s="66">
        <v>22</v>
      </c>
      <c r="O680" s="66">
        <v>20.873999999999999</v>
      </c>
      <c r="P680" s="94">
        <v>43480.694097222222</v>
      </c>
      <c r="Q680" s="95">
        <f t="shared" si="83"/>
        <v>20.000186595014181</v>
      </c>
    </row>
    <row r="681" spans="1:17" ht="40.5" x14ac:dyDescent="0.25">
      <c r="A681" s="49">
        <f>A680+1</f>
        <v>651</v>
      </c>
      <c r="B681" s="44">
        <f>B680+1</f>
        <v>2</v>
      </c>
      <c r="C681" s="45">
        <v>347</v>
      </c>
      <c r="D681" s="81" t="s">
        <v>1787</v>
      </c>
      <c r="E681" s="37" t="s">
        <v>49</v>
      </c>
      <c r="F681" s="37" t="s">
        <v>1842</v>
      </c>
      <c r="G681" s="36" t="s">
        <v>1788</v>
      </c>
      <c r="H681" s="66">
        <v>112.33</v>
      </c>
      <c r="I681" s="66">
        <v>56.164999999999999</v>
      </c>
      <c r="J681" s="66">
        <v>20</v>
      </c>
      <c r="K681" s="66">
        <v>10.391999999999999</v>
      </c>
      <c r="L681" s="66">
        <v>0</v>
      </c>
      <c r="M681" s="66">
        <v>10.773</v>
      </c>
      <c r="N681" s="66">
        <v>15</v>
      </c>
      <c r="O681" s="66">
        <v>0</v>
      </c>
      <c r="P681" s="94">
        <v>43487.561307870368</v>
      </c>
      <c r="Q681" s="95">
        <f t="shared" si="83"/>
        <v>22.944004273123834</v>
      </c>
    </row>
    <row r="682" spans="1:17" ht="60.75" x14ac:dyDescent="0.25">
      <c r="A682" s="49">
        <f t="shared" ref="A682:A729" si="91">A681+1</f>
        <v>652</v>
      </c>
      <c r="B682" s="44">
        <f>B681+1</f>
        <v>3</v>
      </c>
      <c r="C682" s="45">
        <v>390</v>
      </c>
      <c r="D682" s="81" t="s">
        <v>1789</v>
      </c>
      <c r="E682" s="37" t="s">
        <v>49</v>
      </c>
      <c r="F682" s="37" t="s">
        <v>267</v>
      </c>
      <c r="G682" s="36" t="s">
        <v>262</v>
      </c>
      <c r="H682" s="66">
        <v>255.614</v>
      </c>
      <c r="I682" s="66">
        <v>127.807</v>
      </c>
      <c r="J682" s="66">
        <v>74.126999999999995</v>
      </c>
      <c r="K682" s="66">
        <v>0</v>
      </c>
      <c r="L682" s="66">
        <v>0</v>
      </c>
      <c r="M682" s="66">
        <v>35</v>
      </c>
      <c r="N682" s="66">
        <v>18.68</v>
      </c>
      <c r="O682" s="66">
        <v>0</v>
      </c>
      <c r="P682" s="94">
        <v>43487.757476851853</v>
      </c>
      <c r="Q682" s="95">
        <f t="shared" si="83"/>
        <v>21.000414687771404</v>
      </c>
    </row>
    <row r="683" spans="1:17" ht="40.5" x14ac:dyDescent="0.25">
      <c r="A683" s="49">
        <f t="shared" si="91"/>
        <v>653</v>
      </c>
      <c r="B683" s="44">
        <f t="shared" ref="B683:B729" si="92">B682+1</f>
        <v>4</v>
      </c>
      <c r="C683" s="45">
        <v>398</v>
      </c>
      <c r="D683" s="81" t="s">
        <v>1790</v>
      </c>
      <c r="E683" s="37" t="s">
        <v>49</v>
      </c>
      <c r="F683" s="37" t="s">
        <v>264</v>
      </c>
      <c r="G683" s="36" t="s">
        <v>265</v>
      </c>
      <c r="H683" s="66">
        <v>259.86</v>
      </c>
      <c r="I683" s="66">
        <v>129.93</v>
      </c>
      <c r="J683" s="66">
        <v>59.63</v>
      </c>
      <c r="K683" s="66">
        <v>10</v>
      </c>
      <c r="L683" s="66">
        <v>0</v>
      </c>
      <c r="M683" s="66">
        <v>45</v>
      </c>
      <c r="N683" s="66">
        <v>15.3</v>
      </c>
      <c r="O683" s="66">
        <v>0</v>
      </c>
      <c r="P683" s="94">
        <v>43487.840636574074</v>
      </c>
      <c r="Q683" s="95">
        <f t="shared" si="83"/>
        <v>23.204802586007848</v>
      </c>
    </row>
    <row r="684" spans="1:17" ht="40.5" x14ac:dyDescent="0.25">
      <c r="A684" s="49">
        <f t="shared" si="91"/>
        <v>654</v>
      </c>
      <c r="B684" s="44">
        <f t="shared" si="92"/>
        <v>5</v>
      </c>
      <c r="C684" s="45">
        <v>494</v>
      </c>
      <c r="D684" s="81" t="s">
        <v>1846</v>
      </c>
      <c r="E684" s="37" t="s">
        <v>49</v>
      </c>
      <c r="F684" s="37" t="s">
        <v>1855</v>
      </c>
      <c r="G684" s="36" t="s">
        <v>260</v>
      </c>
      <c r="H684" s="66">
        <v>299.53899999999999</v>
      </c>
      <c r="I684" s="66">
        <v>149.50899999999999</v>
      </c>
      <c r="J684" s="66">
        <v>87.546999999999997</v>
      </c>
      <c r="K684" s="66">
        <v>0</v>
      </c>
      <c r="L684" s="66">
        <v>0</v>
      </c>
      <c r="M684" s="66">
        <v>5</v>
      </c>
      <c r="N684" s="66">
        <v>35.405000000000001</v>
      </c>
      <c r="O684" s="66">
        <v>22.077999999999999</v>
      </c>
      <c r="P684" s="94">
        <v>43488.706469907411</v>
      </c>
      <c r="Q684" s="95">
        <f t="shared" si="83"/>
        <v>20.859721104764322</v>
      </c>
    </row>
    <row r="685" spans="1:17" ht="40.5" x14ac:dyDescent="0.25">
      <c r="A685" s="49">
        <f t="shared" si="91"/>
        <v>655</v>
      </c>
      <c r="B685" s="44">
        <f t="shared" si="92"/>
        <v>6</v>
      </c>
      <c r="C685" s="45">
        <v>630</v>
      </c>
      <c r="D685" s="81" t="s">
        <v>1791</v>
      </c>
      <c r="E685" s="37" t="s">
        <v>49</v>
      </c>
      <c r="F685" s="37" t="s">
        <v>1856</v>
      </c>
      <c r="G685" s="36" t="s">
        <v>266</v>
      </c>
      <c r="H685" s="66">
        <v>297.02300000000002</v>
      </c>
      <c r="I685" s="66">
        <v>148.511</v>
      </c>
      <c r="J685" s="66">
        <v>42.91</v>
      </c>
      <c r="K685" s="66">
        <v>42.91</v>
      </c>
      <c r="L685" s="66">
        <v>0</v>
      </c>
      <c r="M685" s="66">
        <v>40</v>
      </c>
      <c r="N685" s="66">
        <v>6</v>
      </c>
      <c r="O685" s="66">
        <v>16.692</v>
      </c>
      <c r="P685" s="94">
        <v>43489.661643518521</v>
      </c>
      <c r="Q685" s="95">
        <f t="shared" ref="Q685:Q757" si="93">(O685+N685+M685)*100/H685</f>
        <v>21.106782976402499</v>
      </c>
    </row>
    <row r="686" spans="1:17" ht="40.5" x14ac:dyDescent="0.25">
      <c r="A686" s="49">
        <f t="shared" si="91"/>
        <v>656</v>
      </c>
      <c r="B686" s="44">
        <f t="shared" si="92"/>
        <v>7</v>
      </c>
      <c r="C686" s="45">
        <v>678</v>
      </c>
      <c r="D686" s="81" t="s">
        <v>1847</v>
      </c>
      <c r="E686" s="37" t="s">
        <v>49</v>
      </c>
      <c r="F686" s="37" t="s">
        <v>259</v>
      </c>
      <c r="G686" s="36" t="s">
        <v>260</v>
      </c>
      <c r="H686" s="66">
        <v>203.92099999999999</v>
      </c>
      <c r="I686" s="66">
        <v>101.96</v>
      </c>
      <c r="J686" s="66">
        <v>61.720999999999997</v>
      </c>
      <c r="K686" s="66">
        <v>0</v>
      </c>
      <c r="L686" s="66">
        <v>0</v>
      </c>
      <c r="M686" s="66">
        <v>0</v>
      </c>
      <c r="N686" s="66">
        <v>40.24</v>
      </c>
      <c r="O686" s="66">
        <v>0</v>
      </c>
      <c r="P686" s="94">
        <v>43489.734375</v>
      </c>
      <c r="Q686" s="95">
        <f t="shared" si="93"/>
        <v>19.733131948156394</v>
      </c>
    </row>
    <row r="687" spans="1:17" ht="40.5" x14ac:dyDescent="0.25">
      <c r="A687" s="49">
        <f t="shared" si="91"/>
        <v>657</v>
      </c>
      <c r="B687" s="44">
        <f t="shared" si="92"/>
        <v>8</v>
      </c>
      <c r="C687" s="45">
        <v>971</v>
      </c>
      <c r="D687" s="81" t="s">
        <v>1792</v>
      </c>
      <c r="E687" s="37" t="s">
        <v>49</v>
      </c>
      <c r="F687" s="37" t="s">
        <v>1793</v>
      </c>
      <c r="G687" s="36" t="s">
        <v>761</v>
      </c>
      <c r="H687" s="66">
        <v>59.884</v>
      </c>
      <c r="I687" s="66">
        <v>29.942</v>
      </c>
      <c r="J687" s="66">
        <v>11.442</v>
      </c>
      <c r="K687" s="66">
        <v>5</v>
      </c>
      <c r="L687" s="66">
        <v>0</v>
      </c>
      <c r="M687" s="66">
        <v>7</v>
      </c>
      <c r="N687" s="66">
        <v>6.5</v>
      </c>
      <c r="O687" s="66">
        <v>0</v>
      </c>
      <c r="P687" s="94">
        <v>43490.701597222222</v>
      </c>
      <c r="Q687" s="95">
        <f t="shared" si="93"/>
        <v>22.54358426290829</v>
      </c>
    </row>
    <row r="688" spans="1:17" ht="40.5" x14ac:dyDescent="0.25">
      <c r="A688" s="49">
        <f t="shared" si="91"/>
        <v>658</v>
      </c>
      <c r="B688" s="44">
        <f t="shared" si="92"/>
        <v>9</v>
      </c>
      <c r="C688" s="45">
        <v>1002</v>
      </c>
      <c r="D688" s="81" t="s">
        <v>1794</v>
      </c>
      <c r="E688" s="37" t="s">
        <v>49</v>
      </c>
      <c r="F688" s="37" t="s">
        <v>1857</v>
      </c>
      <c r="G688" s="36" t="s">
        <v>270</v>
      </c>
      <c r="H688" s="66">
        <v>298.34800000000001</v>
      </c>
      <c r="I688" s="66">
        <v>149.17400000000001</v>
      </c>
      <c r="J688" s="66">
        <v>85.013999999999996</v>
      </c>
      <c r="K688" s="66">
        <v>0</v>
      </c>
      <c r="L688" s="66">
        <v>0</v>
      </c>
      <c r="M688" s="66">
        <v>30</v>
      </c>
      <c r="N688" s="66">
        <v>20</v>
      </c>
      <c r="O688" s="66">
        <v>14.16</v>
      </c>
      <c r="P688" s="94">
        <v>43490.735567129632</v>
      </c>
      <c r="Q688" s="95">
        <f t="shared" si="93"/>
        <v>21.505088018019226</v>
      </c>
    </row>
    <row r="689" spans="1:17" ht="81" x14ac:dyDescent="0.25">
      <c r="A689" s="49">
        <f t="shared" si="91"/>
        <v>659</v>
      </c>
      <c r="B689" s="44">
        <f t="shared" si="92"/>
        <v>10</v>
      </c>
      <c r="C689" s="45">
        <v>1108</v>
      </c>
      <c r="D689" s="81" t="s">
        <v>1795</v>
      </c>
      <c r="E689" s="37" t="s">
        <v>49</v>
      </c>
      <c r="F689" s="37" t="s">
        <v>1858</v>
      </c>
      <c r="G689" s="36" t="s">
        <v>767</v>
      </c>
      <c r="H689" s="66">
        <v>76.176000000000002</v>
      </c>
      <c r="I689" s="66">
        <v>38.076000000000001</v>
      </c>
      <c r="J689" s="66">
        <v>0</v>
      </c>
      <c r="K689" s="66">
        <v>10</v>
      </c>
      <c r="L689" s="66">
        <v>0</v>
      </c>
      <c r="M689" s="66">
        <v>13.1</v>
      </c>
      <c r="N689" s="66">
        <v>15</v>
      </c>
      <c r="O689" s="66">
        <v>0</v>
      </c>
      <c r="P689" s="94">
        <v>43491.545891203707</v>
      </c>
      <c r="Q689" s="95">
        <f t="shared" si="93"/>
        <v>36.888258769166143</v>
      </c>
    </row>
    <row r="690" spans="1:17" ht="60.75" x14ac:dyDescent="0.25">
      <c r="A690" s="49">
        <f t="shared" si="91"/>
        <v>660</v>
      </c>
      <c r="B690" s="44">
        <f t="shared" si="92"/>
        <v>11</v>
      </c>
      <c r="C690" s="45">
        <v>1133</v>
      </c>
      <c r="D690" s="81" t="s">
        <v>1844</v>
      </c>
      <c r="E690" s="37" t="s">
        <v>49</v>
      </c>
      <c r="F690" s="37" t="s">
        <v>268</v>
      </c>
      <c r="G690" s="36" t="s">
        <v>269</v>
      </c>
      <c r="H690" s="66">
        <v>218.37</v>
      </c>
      <c r="I690" s="66">
        <v>109.185</v>
      </c>
      <c r="J690" s="66">
        <v>20</v>
      </c>
      <c r="K690" s="66">
        <v>24.885000000000002</v>
      </c>
      <c r="L690" s="66">
        <v>0</v>
      </c>
      <c r="M690" s="66">
        <v>30</v>
      </c>
      <c r="N690" s="66">
        <v>34.299999999999997</v>
      </c>
      <c r="O690" s="66">
        <v>0</v>
      </c>
      <c r="P690" s="94">
        <v>43491.841354166667</v>
      </c>
      <c r="Q690" s="95">
        <f t="shared" si="93"/>
        <v>29.445436644227687</v>
      </c>
    </row>
    <row r="691" spans="1:17" ht="60.75" x14ac:dyDescent="0.25">
      <c r="A691" s="49">
        <f t="shared" si="91"/>
        <v>661</v>
      </c>
      <c r="B691" s="44">
        <f t="shared" si="92"/>
        <v>12</v>
      </c>
      <c r="C691" s="45">
        <v>1462</v>
      </c>
      <c r="D691" s="81" t="s">
        <v>1796</v>
      </c>
      <c r="E691" s="37" t="s">
        <v>49</v>
      </c>
      <c r="F691" s="37" t="s">
        <v>1857</v>
      </c>
      <c r="G691" s="36" t="s">
        <v>270</v>
      </c>
      <c r="H691" s="66">
        <v>119.925</v>
      </c>
      <c r="I691" s="66">
        <v>59.962000000000003</v>
      </c>
      <c r="J691" s="66">
        <v>35.463000000000001</v>
      </c>
      <c r="K691" s="66">
        <v>0</v>
      </c>
      <c r="L691" s="66">
        <v>0</v>
      </c>
      <c r="M691" s="66">
        <v>0</v>
      </c>
      <c r="N691" s="66">
        <v>24.5</v>
      </c>
      <c r="O691" s="66">
        <v>0</v>
      </c>
      <c r="P691" s="94">
        <v>43494.447638888887</v>
      </c>
      <c r="Q691" s="95">
        <f t="shared" si="93"/>
        <v>20.429435063581405</v>
      </c>
    </row>
    <row r="692" spans="1:17" ht="56.25" x14ac:dyDescent="0.25">
      <c r="A692" s="49">
        <f t="shared" si="91"/>
        <v>662</v>
      </c>
      <c r="B692" s="44">
        <f t="shared" si="92"/>
        <v>13</v>
      </c>
      <c r="C692" s="45">
        <v>1748</v>
      </c>
      <c r="D692" s="81" t="s">
        <v>1859</v>
      </c>
      <c r="E692" s="37" t="s">
        <v>49</v>
      </c>
      <c r="F692" s="37" t="s">
        <v>1797</v>
      </c>
      <c r="G692" s="36" t="s">
        <v>260</v>
      </c>
      <c r="H692" s="66">
        <v>184.179</v>
      </c>
      <c r="I692" s="66">
        <v>92.072999999999993</v>
      </c>
      <c r="J692" s="66">
        <v>54.106000000000002</v>
      </c>
      <c r="K692" s="66">
        <v>0</v>
      </c>
      <c r="L692" s="66">
        <v>0</v>
      </c>
      <c r="M692" s="66">
        <v>10</v>
      </c>
      <c r="N692" s="66">
        <v>22.8</v>
      </c>
      <c r="O692" s="66">
        <v>5.2</v>
      </c>
      <c r="P692" s="94">
        <v>43494.790219907409</v>
      </c>
      <c r="Q692" s="95">
        <f t="shared" si="93"/>
        <v>20.632102465536246</v>
      </c>
    </row>
    <row r="693" spans="1:17" ht="56.25" x14ac:dyDescent="0.25">
      <c r="A693" s="49">
        <f t="shared" si="91"/>
        <v>663</v>
      </c>
      <c r="B693" s="44">
        <f t="shared" si="92"/>
        <v>14</v>
      </c>
      <c r="C693" s="45">
        <v>1986</v>
      </c>
      <c r="D693" s="81" t="s">
        <v>1798</v>
      </c>
      <c r="E693" s="37" t="s">
        <v>49</v>
      </c>
      <c r="F693" s="37" t="s">
        <v>1799</v>
      </c>
      <c r="G693" s="36" t="s">
        <v>1800</v>
      </c>
      <c r="H693" s="66">
        <v>145.749</v>
      </c>
      <c r="I693" s="66">
        <v>72.873999999999995</v>
      </c>
      <c r="J693" s="66">
        <v>33.433999999999997</v>
      </c>
      <c r="K693" s="66">
        <v>10</v>
      </c>
      <c r="L693" s="66">
        <v>0</v>
      </c>
      <c r="M693" s="66">
        <v>10</v>
      </c>
      <c r="N693" s="66">
        <v>15</v>
      </c>
      <c r="O693" s="66">
        <v>4.4409999999999998</v>
      </c>
      <c r="P693" s="94">
        <v>43495.57104166667</v>
      </c>
      <c r="Q693" s="95">
        <f t="shared" si="93"/>
        <v>20.199795538905928</v>
      </c>
    </row>
    <row r="694" spans="1:17" ht="81" x14ac:dyDescent="0.25">
      <c r="A694" s="49">
        <f t="shared" si="91"/>
        <v>664</v>
      </c>
      <c r="B694" s="44">
        <f t="shared" si="92"/>
        <v>15</v>
      </c>
      <c r="C694" s="45">
        <v>2651</v>
      </c>
      <c r="D694" s="81" t="s">
        <v>1848</v>
      </c>
      <c r="E694" s="37" t="s">
        <v>49</v>
      </c>
      <c r="F694" s="37" t="s">
        <v>259</v>
      </c>
      <c r="G694" s="36" t="s">
        <v>260</v>
      </c>
      <c r="H694" s="66">
        <v>298.35500000000002</v>
      </c>
      <c r="I694" s="66">
        <v>149.17699999999999</v>
      </c>
      <c r="J694" s="66">
        <v>89.724999999999994</v>
      </c>
      <c r="K694" s="66">
        <v>0</v>
      </c>
      <c r="L694" s="66">
        <v>0</v>
      </c>
      <c r="M694" s="66">
        <v>23.218</v>
      </c>
      <c r="N694" s="66">
        <v>17.797999999999998</v>
      </c>
      <c r="O694" s="66">
        <v>18.437000000000001</v>
      </c>
      <c r="P694" s="94">
        <v>43496.707303240742</v>
      </c>
      <c r="Q694" s="95">
        <f t="shared" si="93"/>
        <v>19.926932680866752</v>
      </c>
    </row>
    <row r="695" spans="1:17" ht="60.75" x14ac:dyDescent="0.25">
      <c r="A695" s="49">
        <f t="shared" si="91"/>
        <v>665</v>
      </c>
      <c r="B695" s="44">
        <f t="shared" si="92"/>
        <v>16</v>
      </c>
      <c r="C695" s="45">
        <v>2724</v>
      </c>
      <c r="D695" s="81" t="s">
        <v>1860</v>
      </c>
      <c r="E695" s="37" t="s">
        <v>49</v>
      </c>
      <c r="F695" s="37" t="s">
        <v>1801</v>
      </c>
      <c r="G695" s="36" t="s">
        <v>262</v>
      </c>
      <c r="H695" s="66">
        <v>499</v>
      </c>
      <c r="I695" s="66">
        <v>200</v>
      </c>
      <c r="J695" s="66">
        <v>199</v>
      </c>
      <c r="K695" s="66">
        <v>0</v>
      </c>
      <c r="L695" s="66">
        <v>0</v>
      </c>
      <c r="M695" s="66">
        <v>45</v>
      </c>
      <c r="N695" s="66">
        <v>29</v>
      </c>
      <c r="O695" s="66">
        <v>26</v>
      </c>
      <c r="P695" s="94">
        <v>43496.750023148146</v>
      </c>
      <c r="Q695" s="95">
        <f t="shared" si="93"/>
        <v>20.040080160320642</v>
      </c>
    </row>
    <row r="696" spans="1:17" ht="56.25" x14ac:dyDescent="0.25">
      <c r="A696" s="49">
        <f t="shared" si="91"/>
        <v>666</v>
      </c>
      <c r="B696" s="44">
        <f t="shared" si="92"/>
        <v>17</v>
      </c>
      <c r="C696" s="45">
        <v>115</v>
      </c>
      <c r="D696" s="81" t="s">
        <v>1802</v>
      </c>
      <c r="E696" s="37" t="s">
        <v>58</v>
      </c>
      <c r="F696" s="37" t="s">
        <v>1803</v>
      </c>
      <c r="G696" s="36" t="s">
        <v>1786</v>
      </c>
      <c r="H696" s="66">
        <v>158.191</v>
      </c>
      <c r="I696" s="66">
        <v>79.094999999999999</v>
      </c>
      <c r="J696" s="66">
        <v>0</v>
      </c>
      <c r="K696" s="66">
        <v>48</v>
      </c>
      <c r="L696" s="66">
        <v>0</v>
      </c>
      <c r="M696" s="66">
        <v>0</v>
      </c>
      <c r="N696" s="66">
        <v>16</v>
      </c>
      <c r="O696" s="66">
        <v>15.096</v>
      </c>
      <c r="P696" s="94">
        <v>43481.644537037035</v>
      </c>
      <c r="Q696" s="95">
        <f t="shared" si="93"/>
        <v>19.657249780328844</v>
      </c>
    </row>
    <row r="697" spans="1:17" ht="60.75" x14ac:dyDescent="0.25">
      <c r="A697" s="49">
        <f t="shared" si="91"/>
        <v>667</v>
      </c>
      <c r="B697" s="44">
        <f t="shared" si="92"/>
        <v>18</v>
      </c>
      <c r="C697" s="45">
        <v>818</v>
      </c>
      <c r="D697" s="81" t="s">
        <v>1849</v>
      </c>
      <c r="E697" s="37" t="s">
        <v>58</v>
      </c>
      <c r="F697" s="37" t="s">
        <v>831</v>
      </c>
      <c r="G697" s="36" t="s">
        <v>260</v>
      </c>
      <c r="H697" s="66">
        <v>298</v>
      </c>
      <c r="I697" s="66">
        <v>149</v>
      </c>
      <c r="J697" s="66">
        <v>95.061999999999998</v>
      </c>
      <c r="K697" s="66">
        <v>0</v>
      </c>
      <c r="L697" s="66">
        <v>0</v>
      </c>
      <c r="M697" s="66">
        <v>0</v>
      </c>
      <c r="N697" s="66">
        <v>50</v>
      </c>
      <c r="O697" s="66">
        <v>3.9380000000000002</v>
      </c>
      <c r="P697" s="94">
        <v>43490.543136574073</v>
      </c>
      <c r="Q697" s="95">
        <f t="shared" si="93"/>
        <v>18.100000000000001</v>
      </c>
    </row>
    <row r="698" spans="1:17" ht="40.5" x14ac:dyDescent="0.25">
      <c r="A698" s="49">
        <f t="shared" si="91"/>
        <v>668</v>
      </c>
      <c r="B698" s="44">
        <f t="shared" si="92"/>
        <v>19</v>
      </c>
      <c r="C698" s="45">
        <v>871</v>
      </c>
      <c r="D698" s="81" t="s">
        <v>1804</v>
      </c>
      <c r="E698" s="37" t="s">
        <v>58</v>
      </c>
      <c r="F698" s="37" t="s">
        <v>261</v>
      </c>
      <c r="G698" s="36" t="s">
        <v>262</v>
      </c>
      <c r="H698" s="66">
        <v>88.4</v>
      </c>
      <c r="I698" s="66">
        <v>44.2</v>
      </c>
      <c r="J698" s="66">
        <v>20</v>
      </c>
      <c r="K698" s="66">
        <v>10</v>
      </c>
      <c r="L698" s="66">
        <v>0</v>
      </c>
      <c r="M698" s="66">
        <v>14.2</v>
      </c>
      <c r="N698" s="66">
        <v>0</v>
      </c>
      <c r="O698" s="66">
        <v>0</v>
      </c>
      <c r="P698" s="94">
        <v>43490.613634259258</v>
      </c>
      <c r="Q698" s="95">
        <f t="shared" si="93"/>
        <v>16.063348416289593</v>
      </c>
    </row>
    <row r="699" spans="1:17" ht="40.5" x14ac:dyDescent="0.25">
      <c r="A699" s="49">
        <f t="shared" si="91"/>
        <v>669</v>
      </c>
      <c r="B699" s="44">
        <f t="shared" si="92"/>
        <v>20</v>
      </c>
      <c r="C699" s="45">
        <v>926</v>
      </c>
      <c r="D699" s="81" t="s">
        <v>1850</v>
      </c>
      <c r="E699" s="37" t="s">
        <v>58</v>
      </c>
      <c r="F699" s="37" t="s">
        <v>831</v>
      </c>
      <c r="G699" s="36" t="s">
        <v>260</v>
      </c>
      <c r="H699" s="66">
        <v>49.98</v>
      </c>
      <c r="I699" s="66">
        <v>24.99</v>
      </c>
      <c r="J699" s="66">
        <v>15.01</v>
      </c>
      <c r="K699" s="66">
        <v>0</v>
      </c>
      <c r="L699" s="66">
        <v>0</v>
      </c>
      <c r="M699" s="66">
        <v>6.48</v>
      </c>
      <c r="N699" s="66">
        <v>0</v>
      </c>
      <c r="O699" s="66">
        <v>3.5</v>
      </c>
      <c r="P699" s="94">
        <v>43490.664212962962</v>
      </c>
      <c r="Q699" s="95">
        <f t="shared" si="93"/>
        <v>19.967987194877953</v>
      </c>
    </row>
    <row r="700" spans="1:17" ht="93.75" x14ac:dyDescent="0.25">
      <c r="A700" s="49">
        <f t="shared" si="91"/>
        <v>670</v>
      </c>
      <c r="B700" s="44">
        <f t="shared" si="92"/>
        <v>21</v>
      </c>
      <c r="C700" s="45">
        <v>248</v>
      </c>
      <c r="D700" s="81" t="s">
        <v>1851</v>
      </c>
      <c r="E700" s="37" t="s">
        <v>835</v>
      </c>
      <c r="F700" s="37" t="s">
        <v>54</v>
      </c>
      <c r="G700" s="36" t="s">
        <v>262</v>
      </c>
      <c r="H700" s="66">
        <v>280</v>
      </c>
      <c r="I700" s="66">
        <v>140</v>
      </c>
      <c r="J700" s="66">
        <v>0</v>
      </c>
      <c r="K700" s="66">
        <v>110</v>
      </c>
      <c r="L700" s="66">
        <v>0</v>
      </c>
      <c r="M700" s="66">
        <v>30</v>
      </c>
      <c r="N700" s="66">
        <v>0</v>
      </c>
      <c r="O700" s="66">
        <v>0</v>
      </c>
      <c r="P700" s="94">
        <v>43486.489502314813</v>
      </c>
      <c r="Q700" s="95">
        <f t="shared" si="93"/>
        <v>10.714285714285714</v>
      </c>
    </row>
    <row r="701" spans="1:17" ht="40.5" x14ac:dyDescent="0.25">
      <c r="A701" s="49">
        <f t="shared" si="91"/>
        <v>671</v>
      </c>
      <c r="B701" s="44">
        <f t="shared" si="92"/>
        <v>22</v>
      </c>
      <c r="C701" s="45">
        <v>123</v>
      </c>
      <c r="D701" s="81" t="s">
        <v>1805</v>
      </c>
      <c r="E701" s="37" t="s">
        <v>61</v>
      </c>
      <c r="F701" s="37" t="s">
        <v>60</v>
      </c>
      <c r="G701" s="36" t="s">
        <v>1806</v>
      </c>
      <c r="H701" s="66">
        <v>297.53199999999998</v>
      </c>
      <c r="I701" s="66">
        <v>148.76599999999999</v>
      </c>
      <c r="J701" s="66">
        <v>0</v>
      </c>
      <c r="K701" s="66">
        <v>95.21</v>
      </c>
      <c r="L701" s="66">
        <v>0</v>
      </c>
      <c r="M701" s="66">
        <v>0</v>
      </c>
      <c r="N701" s="66">
        <v>27</v>
      </c>
      <c r="O701" s="66">
        <v>26.556000000000001</v>
      </c>
      <c r="P701" s="94">
        <v>43481.696875000001</v>
      </c>
      <c r="Q701" s="95">
        <f t="shared" si="93"/>
        <v>18.000080663592488</v>
      </c>
    </row>
    <row r="702" spans="1:17" ht="40.5" x14ac:dyDescent="0.25">
      <c r="A702" s="49">
        <f t="shared" si="91"/>
        <v>672</v>
      </c>
      <c r="B702" s="44">
        <f t="shared" si="92"/>
        <v>23</v>
      </c>
      <c r="C702" s="45">
        <v>405</v>
      </c>
      <c r="D702" s="81" t="s">
        <v>1807</v>
      </c>
      <c r="E702" s="37" t="s">
        <v>61</v>
      </c>
      <c r="F702" s="37" t="s">
        <v>1808</v>
      </c>
      <c r="G702" s="36" t="s">
        <v>1809</v>
      </c>
      <c r="H702" s="66">
        <v>299.84800000000001</v>
      </c>
      <c r="I702" s="66">
        <v>149.92400000000001</v>
      </c>
      <c r="J702" s="66">
        <v>0</v>
      </c>
      <c r="K702" s="66">
        <v>90.381</v>
      </c>
      <c r="L702" s="66">
        <v>0</v>
      </c>
      <c r="M702" s="66">
        <v>33</v>
      </c>
      <c r="N702" s="66">
        <v>0</v>
      </c>
      <c r="O702" s="66">
        <v>26.542999999999999</v>
      </c>
      <c r="P702" s="94">
        <v>43488.393182870372</v>
      </c>
      <c r="Q702" s="95">
        <f t="shared" si="93"/>
        <v>19.857727915477174</v>
      </c>
    </row>
    <row r="703" spans="1:17" ht="40.5" x14ac:dyDescent="0.25">
      <c r="A703" s="49">
        <f t="shared" si="91"/>
        <v>673</v>
      </c>
      <c r="B703" s="44">
        <f t="shared" si="92"/>
        <v>24</v>
      </c>
      <c r="C703" s="45">
        <v>447</v>
      </c>
      <c r="D703" s="81" t="s">
        <v>1810</v>
      </c>
      <c r="E703" s="37" t="s">
        <v>61</v>
      </c>
      <c r="F703" s="37" t="s">
        <v>1843</v>
      </c>
      <c r="G703" s="36" t="s">
        <v>266</v>
      </c>
      <c r="H703" s="66">
        <v>235.28899999999999</v>
      </c>
      <c r="I703" s="66">
        <v>117.64400000000001</v>
      </c>
      <c r="J703" s="66">
        <v>0</v>
      </c>
      <c r="K703" s="66">
        <v>68.069999999999993</v>
      </c>
      <c r="L703" s="66">
        <v>0</v>
      </c>
      <c r="M703" s="66">
        <v>40</v>
      </c>
      <c r="N703" s="66">
        <v>0</v>
      </c>
      <c r="O703" s="66">
        <v>9.5749999999999993</v>
      </c>
      <c r="P703" s="94">
        <v>43488.56486111111</v>
      </c>
      <c r="Q703" s="95">
        <f t="shared" si="93"/>
        <v>21.069833268873598</v>
      </c>
    </row>
    <row r="704" spans="1:17" ht="40.5" x14ac:dyDescent="0.25">
      <c r="A704" s="49">
        <f t="shared" si="91"/>
        <v>674</v>
      </c>
      <c r="B704" s="44">
        <f t="shared" si="92"/>
        <v>25</v>
      </c>
      <c r="C704" s="45">
        <v>493</v>
      </c>
      <c r="D704" s="81" t="s">
        <v>1811</v>
      </c>
      <c r="E704" s="37" t="s">
        <v>61</v>
      </c>
      <c r="F704" s="37" t="s">
        <v>1812</v>
      </c>
      <c r="G704" s="36" t="s">
        <v>1788</v>
      </c>
      <c r="H704" s="66">
        <v>88.16</v>
      </c>
      <c r="I704" s="66">
        <v>44.08</v>
      </c>
      <c r="J704" s="66">
        <v>10</v>
      </c>
      <c r="K704" s="66">
        <v>9.08</v>
      </c>
      <c r="L704" s="66">
        <v>0</v>
      </c>
      <c r="M704" s="66">
        <v>10</v>
      </c>
      <c r="N704" s="66">
        <v>15</v>
      </c>
      <c r="O704" s="66">
        <v>0</v>
      </c>
      <c r="P704" s="94">
        <v>43488.705972222226</v>
      </c>
      <c r="Q704" s="95">
        <f t="shared" si="93"/>
        <v>28.357531760435574</v>
      </c>
    </row>
    <row r="705" spans="1:17" ht="60.75" x14ac:dyDescent="0.25">
      <c r="A705" s="49">
        <f t="shared" si="91"/>
        <v>675</v>
      </c>
      <c r="B705" s="44">
        <f t="shared" si="92"/>
        <v>26</v>
      </c>
      <c r="C705" s="45">
        <v>506</v>
      </c>
      <c r="D705" s="81" t="s">
        <v>1813</v>
      </c>
      <c r="E705" s="37" t="s">
        <v>61</v>
      </c>
      <c r="F705" s="37" t="s">
        <v>1814</v>
      </c>
      <c r="G705" s="36" t="s">
        <v>762</v>
      </c>
      <c r="H705" s="66">
        <v>105.98</v>
      </c>
      <c r="I705" s="66">
        <v>52.99</v>
      </c>
      <c r="J705" s="66">
        <v>0</v>
      </c>
      <c r="K705" s="66">
        <v>31.084</v>
      </c>
      <c r="L705" s="66">
        <v>0</v>
      </c>
      <c r="M705" s="66">
        <v>14</v>
      </c>
      <c r="N705" s="66">
        <v>0</v>
      </c>
      <c r="O705" s="66">
        <v>7.9059999999999997</v>
      </c>
      <c r="P705" s="94">
        <v>43488.736898148149</v>
      </c>
      <c r="Q705" s="95">
        <f t="shared" si="93"/>
        <v>20.669937724098887</v>
      </c>
    </row>
    <row r="706" spans="1:17" ht="40.5" x14ac:dyDescent="0.25">
      <c r="A706" s="49">
        <f t="shared" si="91"/>
        <v>676</v>
      </c>
      <c r="B706" s="44">
        <f t="shared" si="92"/>
        <v>27</v>
      </c>
      <c r="C706" s="45">
        <v>604</v>
      </c>
      <c r="D706" s="81" t="s">
        <v>1815</v>
      </c>
      <c r="E706" s="37" t="s">
        <v>61</v>
      </c>
      <c r="F706" s="37" t="s">
        <v>276</v>
      </c>
      <c r="G706" s="36" t="s">
        <v>1816</v>
      </c>
      <c r="H706" s="66">
        <v>295.57799999999997</v>
      </c>
      <c r="I706" s="66">
        <v>135</v>
      </c>
      <c r="J706" s="66">
        <v>0</v>
      </c>
      <c r="K706" s="66">
        <v>100.04</v>
      </c>
      <c r="L706" s="66">
        <v>0</v>
      </c>
      <c r="M706" s="66">
        <v>40</v>
      </c>
      <c r="N706" s="66">
        <v>0</v>
      </c>
      <c r="O706" s="66">
        <v>20.538</v>
      </c>
      <c r="P706" s="94">
        <v>43489.602025462962</v>
      </c>
      <c r="Q706" s="95">
        <f t="shared" si="93"/>
        <v>20.481226613618063</v>
      </c>
    </row>
    <row r="707" spans="1:17" ht="40.5" x14ac:dyDescent="0.25">
      <c r="A707" s="49">
        <f t="shared" si="91"/>
        <v>677</v>
      </c>
      <c r="B707" s="44">
        <f t="shared" si="92"/>
        <v>28</v>
      </c>
      <c r="C707" s="45">
        <v>632</v>
      </c>
      <c r="D707" s="81" t="s">
        <v>1817</v>
      </c>
      <c r="E707" s="37" t="s">
        <v>61</v>
      </c>
      <c r="F707" s="37" t="s">
        <v>1818</v>
      </c>
      <c r="G707" s="36" t="s">
        <v>728</v>
      </c>
      <c r="H707" s="66">
        <v>444.26100000000002</v>
      </c>
      <c r="I707" s="66">
        <v>200</v>
      </c>
      <c r="J707" s="66">
        <v>74.691999999999993</v>
      </c>
      <c r="K707" s="66">
        <v>74.691999999999993</v>
      </c>
      <c r="L707" s="66">
        <v>0</v>
      </c>
      <c r="M707" s="66">
        <v>55</v>
      </c>
      <c r="N707" s="66">
        <v>10</v>
      </c>
      <c r="O707" s="66">
        <v>29.876999999999999</v>
      </c>
      <c r="P707" s="94">
        <v>43489.665023148147</v>
      </c>
      <c r="Q707" s="95">
        <f t="shared" si="93"/>
        <v>21.356139746680437</v>
      </c>
    </row>
    <row r="708" spans="1:17" ht="40.5" x14ac:dyDescent="0.25">
      <c r="A708" s="49">
        <f t="shared" si="91"/>
        <v>678</v>
      </c>
      <c r="B708" s="44">
        <f t="shared" si="92"/>
        <v>29</v>
      </c>
      <c r="C708" s="45">
        <v>787</v>
      </c>
      <c r="D708" s="81" t="s">
        <v>1819</v>
      </c>
      <c r="E708" s="37" t="s">
        <v>61</v>
      </c>
      <c r="F708" s="37" t="s">
        <v>276</v>
      </c>
      <c r="G708" s="36" t="s">
        <v>1820</v>
      </c>
      <c r="H708" s="66">
        <v>294.20800000000003</v>
      </c>
      <c r="I708" s="66">
        <v>140</v>
      </c>
      <c r="J708" s="66">
        <v>0</v>
      </c>
      <c r="K708" s="66">
        <v>92.382999999999996</v>
      </c>
      <c r="L708" s="66">
        <v>0</v>
      </c>
      <c r="M708" s="66">
        <v>40</v>
      </c>
      <c r="N708" s="66">
        <v>0</v>
      </c>
      <c r="O708" s="66">
        <v>21.824999999999999</v>
      </c>
      <c r="P708" s="94">
        <v>43490.472418981481</v>
      </c>
      <c r="Q708" s="95">
        <f t="shared" si="93"/>
        <v>21.014044485534043</v>
      </c>
    </row>
    <row r="709" spans="1:17" ht="40.5" x14ac:dyDescent="0.25">
      <c r="A709" s="49">
        <f t="shared" si="91"/>
        <v>679</v>
      </c>
      <c r="B709" s="44">
        <f t="shared" si="92"/>
        <v>30</v>
      </c>
      <c r="C709" s="45">
        <v>1123</v>
      </c>
      <c r="D709" s="81" t="s">
        <v>1821</v>
      </c>
      <c r="E709" s="37" t="s">
        <v>61</v>
      </c>
      <c r="F709" s="37" t="s">
        <v>1822</v>
      </c>
      <c r="G709" s="36" t="s">
        <v>275</v>
      </c>
      <c r="H709" s="66">
        <v>290</v>
      </c>
      <c r="I709" s="66">
        <v>145</v>
      </c>
      <c r="J709" s="66">
        <v>30</v>
      </c>
      <c r="K709" s="66">
        <v>56.71</v>
      </c>
      <c r="L709" s="66">
        <v>0</v>
      </c>
      <c r="M709" s="66">
        <v>0</v>
      </c>
      <c r="N709" s="66">
        <v>30</v>
      </c>
      <c r="O709" s="66">
        <v>28.29</v>
      </c>
      <c r="P709" s="94">
        <v>43491.691689814812</v>
      </c>
      <c r="Q709" s="95">
        <f t="shared" si="93"/>
        <v>20.100000000000001</v>
      </c>
    </row>
    <row r="710" spans="1:17" ht="40.5" x14ac:dyDescent="0.25">
      <c r="A710" s="49">
        <f t="shared" si="91"/>
        <v>680</v>
      </c>
      <c r="B710" s="44">
        <f t="shared" si="92"/>
        <v>31</v>
      </c>
      <c r="C710" s="45">
        <v>1230</v>
      </c>
      <c r="D710" s="81" t="s">
        <v>1823</v>
      </c>
      <c r="E710" s="37" t="s">
        <v>61</v>
      </c>
      <c r="F710" s="37" t="s">
        <v>1822</v>
      </c>
      <c r="G710" s="36" t="s">
        <v>274</v>
      </c>
      <c r="H710" s="66">
        <v>242</v>
      </c>
      <c r="I710" s="66">
        <v>121</v>
      </c>
      <c r="J710" s="66">
        <v>30</v>
      </c>
      <c r="K710" s="66">
        <v>42.357999999999997</v>
      </c>
      <c r="L710" s="66">
        <v>0</v>
      </c>
      <c r="M710" s="66">
        <v>0</v>
      </c>
      <c r="N710" s="66">
        <v>25</v>
      </c>
      <c r="O710" s="66">
        <v>23.641999999999999</v>
      </c>
      <c r="P710" s="94">
        <v>43493.539675925924</v>
      </c>
      <c r="Q710" s="95">
        <f t="shared" si="93"/>
        <v>20.099999999999998</v>
      </c>
    </row>
    <row r="711" spans="1:17" ht="40.5" x14ac:dyDescent="0.25">
      <c r="A711" s="49">
        <f t="shared" si="91"/>
        <v>681</v>
      </c>
      <c r="B711" s="44">
        <f t="shared" si="92"/>
        <v>32</v>
      </c>
      <c r="C711" s="45">
        <v>1298</v>
      </c>
      <c r="D711" s="81" t="s">
        <v>1824</v>
      </c>
      <c r="E711" s="37" t="s">
        <v>61</v>
      </c>
      <c r="F711" s="37" t="s">
        <v>1825</v>
      </c>
      <c r="G711" s="36" t="s">
        <v>1826</v>
      </c>
      <c r="H711" s="66">
        <v>500</v>
      </c>
      <c r="I711" s="66">
        <v>200</v>
      </c>
      <c r="J711" s="66">
        <v>0</v>
      </c>
      <c r="K711" s="66">
        <v>195</v>
      </c>
      <c r="L711" s="66">
        <v>0</v>
      </c>
      <c r="M711" s="66">
        <v>80</v>
      </c>
      <c r="N711" s="66">
        <v>25</v>
      </c>
      <c r="O711" s="66">
        <v>0</v>
      </c>
      <c r="P711" s="94">
        <v>43493.679039351853</v>
      </c>
      <c r="Q711" s="95">
        <f t="shared" si="93"/>
        <v>21</v>
      </c>
    </row>
    <row r="712" spans="1:17" ht="40.5" x14ac:dyDescent="0.25">
      <c r="A712" s="49">
        <f t="shared" si="91"/>
        <v>682</v>
      </c>
      <c r="B712" s="44">
        <f t="shared" si="92"/>
        <v>33</v>
      </c>
      <c r="C712" s="45">
        <v>1677</v>
      </c>
      <c r="D712" s="81" t="s">
        <v>1861</v>
      </c>
      <c r="E712" s="37" t="s">
        <v>61</v>
      </c>
      <c r="F712" s="37" t="s">
        <v>1827</v>
      </c>
      <c r="G712" s="36" t="s">
        <v>260</v>
      </c>
      <c r="H712" s="66">
        <v>33.014000000000003</v>
      </c>
      <c r="I712" s="66">
        <v>16.5</v>
      </c>
      <c r="J712" s="66">
        <v>12.513999999999999</v>
      </c>
      <c r="K712" s="66">
        <v>0</v>
      </c>
      <c r="L712" s="66">
        <v>0</v>
      </c>
      <c r="M712" s="66">
        <v>4</v>
      </c>
      <c r="N712" s="66">
        <v>0</v>
      </c>
      <c r="O712" s="66">
        <v>0</v>
      </c>
      <c r="P712" s="94">
        <v>43494.713958333334</v>
      </c>
      <c r="Q712" s="95">
        <f t="shared" si="93"/>
        <v>12.116071969467498</v>
      </c>
    </row>
    <row r="713" spans="1:17" ht="60.75" x14ac:dyDescent="0.25">
      <c r="A713" s="49">
        <f t="shared" si="91"/>
        <v>683</v>
      </c>
      <c r="B713" s="44">
        <f t="shared" si="92"/>
        <v>34</v>
      </c>
      <c r="C713" s="45">
        <v>1727</v>
      </c>
      <c r="D713" s="81" t="s">
        <v>1828</v>
      </c>
      <c r="E713" s="37" t="s">
        <v>61</v>
      </c>
      <c r="F713" s="37" t="s">
        <v>276</v>
      </c>
      <c r="G713" s="36" t="s">
        <v>170</v>
      </c>
      <c r="H713" s="66">
        <v>299.64100000000002</v>
      </c>
      <c r="I713" s="66">
        <v>135</v>
      </c>
      <c r="J713" s="66">
        <v>0</v>
      </c>
      <c r="K713" s="66">
        <v>100.664</v>
      </c>
      <c r="L713" s="66">
        <v>0</v>
      </c>
      <c r="M713" s="66">
        <v>40</v>
      </c>
      <c r="N713" s="66">
        <v>0</v>
      </c>
      <c r="O713" s="66">
        <v>23.977</v>
      </c>
      <c r="P713" s="94">
        <v>43494.754340277781</v>
      </c>
      <c r="Q713" s="95">
        <f t="shared" si="93"/>
        <v>21.351216956291029</v>
      </c>
    </row>
    <row r="714" spans="1:17" ht="60.75" x14ac:dyDescent="0.25">
      <c r="A714" s="49">
        <f t="shared" si="91"/>
        <v>684</v>
      </c>
      <c r="B714" s="44">
        <f t="shared" si="92"/>
        <v>35</v>
      </c>
      <c r="C714" s="45">
        <v>1731</v>
      </c>
      <c r="D714" s="81" t="s">
        <v>1852</v>
      </c>
      <c r="E714" s="37" t="s">
        <v>61</v>
      </c>
      <c r="F714" s="37" t="s">
        <v>1829</v>
      </c>
      <c r="G714" s="36" t="s">
        <v>270</v>
      </c>
      <c r="H714" s="66">
        <v>99.36</v>
      </c>
      <c r="I714" s="66">
        <v>49.68</v>
      </c>
      <c r="J714" s="66">
        <v>0</v>
      </c>
      <c r="K714" s="66">
        <v>29.68</v>
      </c>
      <c r="L714" s="66">
        <v>0</v>
      </c>
      <c r="M714" s="66">
        <v>15</v>
      </c>
      <c r="N714" s="66">
        <v>5</v>
      </c>
      <c r="O714" s="66">
        <v>0</v>
      </c>
      <c r="P714" s="94">
        <v>43494.760833333334</v>
      </c>
      <c r="Q714" s="95">
        <f t="shared" si="93"/>
        <v>20.128824476650564</v>
      </c>
    </row>
    <row r="715" spans="1:17" ht="60.75" x14ac:dyDescent="0.25">
      <c r="A715" s="49">
        <f t="shared" si="91"/>
        <v>685</v>
      </c>
      <c r="B715" s="44">
        <f t="shared" si="92"/>
        <v>36</v>
      </c>
      <c r="C715" s="45">
        <v>1901</v>
      </c>
      <c r="D715" s="81" t="s">
        <v>1845</v>
      </c>
      <c r="E715" s="37" t="s">
        <v>61</v>
      </c>
      <c r="F715" s="37" t="s">
        <v>276</v>
      </c>
      <c r="G715" s="36" t="s">
        <v>170</v>
      </c>
      <c r="H715" s="66">
        <v>82.658000000000001</v>
      </c>
      <c r="I715" s="66">
        <v>35</v>
      </c>
      <c r="J715" s="66">
        <v>0</v>
      </c>
      <c r="K715" s="66">
        <v>22.658000000000001</v>
      </c>
      <c r="L715" s="66">
        <v>0</v>
      </c>
      <c r="M715" s="66">
        <v>25</v>
      </c>
      <c r="N715" s="66">
        <v>0</v>
      </c>
      <c r="O715" s="66">
        <v>0</v>
      </c>
      <c r="P715" s="94">
        <v>43495.502268518518</v>
      </c>
      <c r="Q715" s="95">
        <f t="shared" si="93"/>
        <v>30.245106341793896</v>
      </c>
    </row>
    <row r="716" spans="1:17" ht="56.25" x14ac:dyDescent="0.25">
      <c r="A716" s="49">
        <f t="shared" si="91"/>
        <v>686</v>
      </c>
      <c r="B716" s="44">
        <f t="shared" si="92"/>
        <v>37</v>
      </c>
      <c r="C716" s="45">
        <v>1937</v>
      </c>
      <c r="D716" s="81" t="s">
        <v>1830</v>
      </c>
      <c r="E716" s="37" t="s">
        <v>61</v>
      </c>
      <c r="F716" s="37" t="s">
        <v>1831</v>
      </c>
      <c r="G716" s="36" t="s">
        <v>260</v>
      </c>
      <c r="H716" s="66">
        <v>496.53399999999999</v>
      </c>
      <c r="I716" s="66">
        <v>200</v>
      </c>
      <c r="J716" s="66">
        <v>200</v>
      </c>
      <c r="K716" s="66">
        <v>0</v>
      </c>
      <c r="L716" s="66">
        <v>0</v>
      </c>
      <c r="M716" s="66">
        <v>0</v>
      </c>
      <c r="N716" s="66">
        <v>49</v>
      </c>
      <c r="O716" s="66">
        <v>47.533999999999999</v>
      </c>
      <c r="P716" s="94">
        <v>43495.531921296293</v>
      </c>
      <c r="Q716" s="95">
        <f t="shared" si="93"/>
        <v>19.441568956003014</v>
      </c>
    </row>
    <row r="717" spans="1:17" ht="40.5" x14ac:dyDescent="0.25">
      <c r="A717" s="49">
        <f t="shared" si="91"/>
        <v>687</v>
      </c>
      <c r="B717" s="44">
        <f t="shared" si="92"/>
        <v>38</v>
      </c>
      <c r="C717" s="45">
        <v>111</v>
      </c>
      <c r="D717" s="81" t="s">
        <v>1832</v>
      </c>
      <c r="E717" s="37" t="s">
        <v>63</v>
      </c>
      <c r="F717" s="37" t="s">
        <v>1862</v>
      </c>
      <c r="G717" s="36" t="s">
        <v>273</v>
      </c>
      <c r="H717" s="66">
        <v>85</v>
      </c>
      <c r="I717" s="66">
        <v>42.5</v>
      </c>
      <c r="J717" s="66">
        <v>0</v>
      </c>
      <c r="K717" s="66">
        <v>28</v>
      </c>
      <c r="L717" s="66">
        <v>0</v>
      </c>
      <c r="M717" s="66">
        <v>0</v>
      </c>
      <c r="N717" s="66">
        <v>7.25</v>
      </c>
      <c r="O717" s="66">
        <v>7.25</v>
      </c>
      <c r="P717" s="94">
        <v>43481.613726851851</v>
      </c>
      <c r="Q717" s="95">
        <f t="shared" si="93"/>
        <v>17.058823529411764</v>
      </c>
    </row>
    <row r="718" spans="1:17" ht="40.5" x14ac:dyDescent="0.25">
      <c r="A718" s="49">
        <f t="shared" si="91"/>
        <v>688</v>
      </c>
      <c r="B718" s="44">
        <f t="shared" si="92"/>
        <v>39</v>
      </c>
      <c r="C718" s="45">
        <v>163</v>
      </c>
      <c r="D718" s="81" t="s">
        <v>1833</v>
      </c>
      <c r="E718" s="37" t="s">
        <v>63</v>
      </c>
      <c r="F718" s="37" t="s">
        <v>1863</v>
      </c>
      <c r="G718" s="36" t="s">
        <v>1806</v>
      </c>
      <c r="H718" s="66">
        <v>85</v>
      </c>
      <c r="I718" s="66">
        <v>42.5</v>
      </c>
      <c r="J718" s="66">
        <v>0</v>
      </c>
      <c r="K718" s="66">
        <v>28</v>
      </c>
      <c r="L718" s="66">
        <v>0</v>
      </c>
      <c r="M718" s="66">
        <v>0</v>
      </c>
      <c r="N718" s="66">
        <v>7.25</v>
      </c>
      <c r="O718" s="66">
        <v>7.25</v>
      </c>
      <c r="P718" s="94">
        <v>43482.708969907406</v>
      </c>
      <c r="Q718" s="95">
        <f t="shared" si="93"/>
        <v>17.058823529411764</v>
      </c>
    </row>
    <row r="719" spans="1:17" ht="40.5" x14ac:dyDescent="0.25">
      <c r="A719" s="49">
        <f t="shared" si="91"/>
        <v>689</v>
      </c>
      <c r="B719" s="44">
        <f t="shared" si="92"/>
        <v>40</v>
      </c>
      <c r="C719" s="45">
        <v>645</v>
      </c>
      <c r="D719" s="81" t="s">
        <v>1834</v>
      </c>
      <c r="E719" s="37" t="s">
        <v>63</v>
      </c>
      <c r="F719" s="37" t="s">
        <v>1835</v>
      </c>
      <c r="G719" s="36" t="s">
        <v>258</v>
      </c>
      <c r="H719" s="66">
        <v>255</v>
      </c>
      <c r="I719" s="66">
        <v>127.5</v>
      </c>
      <c r="J719" s="66">
        <v>0</v>
      </c>
      <c r="K719" s="66">
        <v>83.894999999999996</v>
      </c>
      <c r="L719" s="66">
        <v>0</v>
      </c>
      <c r="M719" s="66">
        <v>0</v>
      </c>
      <c r="N719" s="66">
        <v>23</v>
      </c>
      <c r="O719" s="66">
        <v>20.605</v>
      </c>
      <c r="P719" s="94">
        <v>43489.685902777775</v>
      </c>
      <c r="Q719" s="95">
        <f t="shared" si="93"/>
        <v>17.100000000000001</v>
      </c>
    </row>
    <row r="720" spans="1:17" ht="40.5" x14ac:dyDescent="0.25">
      <c r="A720" s="49">
        <f t="shared" si="91"/>
        <v>690</v>
      </c>
      <c r="B720" s="44">
        <f t="shared" si="92"/>
        <v>41</v>
      </c>
      <c r="C720" s="45">
        <v>1959</v>
      </c>
      <c r="D720" s="81" t="s">
        <v>1864</v>
      </c>
      <c r="E720" s="37" t="s">
        <v>63</v>
      </c>
      <c r="F720" s="37" t="s">
        <v>1836</v>
      </c>
      <c r="G720" s="36" t="s">
        <v>260</v>
      </c>
      <c r="H720" s="66">
        <v>494.59699999999998</v>
      </c>
      <c r="I720" s="66">
        <v>200</v>
      </c>
      <c r="J720" s="66">
        <v>202.46700000000001</v>
      </c>
      <c r="K720" s="66">
        <v>0</v>
      </c>
      <c r="L720" s="66">
        <v>0</v>
      </c>
      <c r="M720" s="66">
        <v>47</v>
      </c>
      <c r="N720" s="66">
        <v>0</v>
      </c>
      <c r="O720" s="66">
        <v>45.13</v>
      </c>
      <c r="P720" s="94">
        <v>43495.550405092596</v>
      </c>
      <c r="Q720" s="95">
        <f t="shared" si="93"/>
        <v>18.627286457459306</v>
      </c>
    </row>
    <row r="721" spans="1:17" ht="60.75" x14ac:dyDescent="0.25">
      <c r="A721" s="49">
        <f t="shared" si="91"/>
        <v>691</v>
      </c>
      <c r="B721" s="44">
        <f t="shared" si="92"/>
        <v>42</v>
      </c>
      <c r="C721" s="45">
        <v>2012</v>
      </c>
      <c r="D721" s="81" t="s">
        <v>1853</v>
      </c>
      <c r="E721" s="37" t="s">
        <v>63</v>
      </c>
      <c r="F721" s="37" t="s">
        <v>1837</v>
      </c>
      <c r="G721" s="36" t="s">
        <v>260</v>
      </c>
      <c r="H721" s="66">
        <v>286.15600000000001</v>
      </c>
      <c r="I721" s="66">
        <v>143.078</v>
      </c>
      <c r="J721" s="66">
        <v>91.284000000000006</v>
      </c>
      <c r="K721" s="66">
        <v>0</v>
      </c>
      <c r="L721" s="66">
        <v>0</v>
      </c>
      <c r="M721" s="66">
        <v>0</v>
      </c>
      <c r="N721" s="66">
        <v>26</v>
      </c>
      <c r="O721" s="66">
        <v>25.794</v>
      </c>
      <c r="P721" s="94">
        <v>43495.600613425922</v>
      </c>
      <c r="Q721" s="95">
        <f t="shared" si="93"/>
        <v>18.09991752750248</v>
      </c>
    </row>
    <row r="722" spans="1:17" ht="40.5" x14ac:dyDescent="0.25">
      <c r="A722" s="49">
        <f t="shared" si="91"/>
        <v>692</v>
      </c>
      <c r="B722" s="44">
        <f t="shared" si="92"/>
        <v>43</v>
      </c>
      <c r="C722" s="45">
        <v>2534</v>
      </c>
      <c r="D722" s="81" t="s">
        <v>1865</v>
      </c>
      <c r="E722" s="37" t="s">
        <v>63</v>
      </c>
      <c r="F722" s="37" t="s">
        <v>1822</v>
      </c>
      <c r="G722" s="36" t="s">
        <v>275</v>
      </c>
      <c r="H722" s="66">
        <v>299.5</v>
      </c>
      <c r="I722" s="66">
        <v>149.75</v>
      </c>
      <c r="J722" s="66">
        <v>35</v>
      </c>
      <c r="K722" s="66">
        <v>59.341999999999999</v>
      </c>
      <c r="L722" s="66">
        <v>0</v>
      </c>
      <c r="M722" s="66">
        <v>0</v>
      </c>
      <c r="N722" s="66">
        <v>48</v>
      </c>
      <c r="O722" s="66">
        <v>7.4080000000000004</v>
      </c>
      <c r="P722" s="94">
        <v>43496.614085648151</v>
      </c>
      <c r="Q722" s="95">
        <f t="shared" si="93"/>
        <v>18.50016694490818</v>
      </c>
    </row>
    <row r="723" spans="1:17" ht="60.75" x14ac:dyDescent="0.25">
      <c r="A723" s="49">
        <f t="shared" si="91"/>
        <v>693</v>
      </c>
      <c r="B723" s="44">
        <f t="shared" si="92"/>
        <v>44</v>
      </c>
      <c r="C723" s="45">
        <v>2684</v>
      </c>
      <c r="D723" s="81" t="s">
        <v>1866</v>
      </c>
      <c r="E723" s="37" t="s">
        <v>63</v>
      </c>
      <c r="F723" s="37" t="s">
        <v>277</v>
      </c>
      <c r="G723" s="36" t="s">
        <v>272</v>
      </c>
      <c r="H723" s="66">
        <v>293.35700000000003</v>
      </c>
      <c r="I723" s="66">
        <v>145</v>
      </c>
      <c r="J723" s="66">
        <v>0</v>
      </c>
      <c r="K723" s="66">
        <v>73.042000000000002</v>
      </c>
      <c r="L723" s="66">
        <v>0</v>
      </c>
      <c r="M723" s="66">
        <v>40</v>
      </c>
      <c r="N723" s="66">
        <v>0</v>
      </c>
      <c r="O723" s="66">
        <v>35.314999999999998</v>
      </c>
      <c r="P723" s="94">
        <v>43496.733796296299</v>
      </c>
      <c r="Q723" s="95">
        <f t="shared" si="93"/>
        <v>25.673496797417478</v>
      </c>
    </row>
    <row r="724" spans="1:17" ht="40.5" x14ac:dyDescent="0.25">
      <c r="A724" s="49">
        <f t="shared" si="91"/>
        <v>694</v>
      </c>
      <c r="B724" s="44">
        <f t="shared" si="92"/>
        <v>45</v>
      </c>
      <c r="C724" s="45">
        <v>515</v>
      </c>
      <c r="D724" s="81" t="s">
        <v>1854</v>
      </c>
      <c r="E724" s="37" t="s">
        <v>65</v>
      </c>
      <c r="F724" s="37" t="s">
        <v>1838</v>
      </c>
      <c r="G724" s="36" t="s">
        <v>263</v>
      </c>
      <c r="H724" s="66">
        <v>100</v>
      </c>
      <c r="I724" s="66">
        <v>50</v>
      </c>
      <c r="J724" s="66">
        <v>20</v>
      </c>
      <c r="K724" s="66">
        <v>10</v>
      </c>
      <c r="L724" s="66">
        <v>0</v>
      </c>
      <c r="M724" s="66">
        <v>6</v>
      </c>
      <c r="N724" s="66">
        <v>14</v>
      </c>
      <c r="O724" s="66">
        <v>0</v>
      </c>
      <c r="P724" s="94">
        <v>43488.785243055558</v>
      </c>
      <c r="Q724" s="95">
        <f t="shared" si="93"/>
        <v>20</v>
      </c>
    </row>
    <row r="725" spans="1:17" ht="60.75" x14ac:dyDescent="0.25">
      <c r="A725" s="49">
        <f t="shared" si="91"/>
        <v>695</v>
      </c>
      <c r="B725" s="44">
        <f t="shared" si="92"/>
        <v>46</v>
      </c>
      <c r="C725" s="45">
        <v>1411</v>
      </c>
      <c r="D725" s="81" t="s">
        <v>1867</v>
      </c>
      <c r="E725" s="37" t="s">
        <v>65</v>
      </c>
      <c r="F725" s="37" t="s">
        <v>1872</v>
      </c>
      <c r="G725" s="36" t="s">
        <v>260</v>
      </c>
      <c r="H725" s="66">
        <v>299.26</v>
      </c>
      <c r="I725" s="66">
        <v>149.63</v>
      </c>
      <c r="J725" s="66">
        <v>92.308000000000007</v>
      </c>
      <c r="K725" s="66">
        <v>0</v>
      </c>
      <c r="L725" s="66">
        <v>0</v>
      </c>
      <c r="M725" s="66">
        <v>25.5</v>
      </c>
      <c r="N725" s="66">
        <v>13.582000000000001</v>
      </c>
      <c r="O725" s="66">
        <v>18.239999999999998</v>
      </c>
      <c r="P725" s="94">
        <v>43493.846701388888</v>
      </c>
      <c r="Q725" s="95">
        <f t="shared" si="93"/>
        <v>19.154581300541338</v>
      </c>
    </row>
    <row r="726" spans="1:17" ht="40.5" x14ac:dyDescent="0.25">
      <c r="A726" s="49">
        <f t="shared" si="91"/>
        <v>696</v>
      </c>
      <c r="B726" s="44">
        <f t="shared" si="92"/>
        <v>47</v>
      </c>
      <c r="C726" s="45">
        <v>1499</v>
      </c>
      <c r="D726" s="81" t="s">
        <v>1868</v>
      </c>
      <c r="E726" s="37" t="s">
        <v>65</v>
      </c>
      <c r="F726" s="37" t="s">
        <v>1839</v>
      </c>
      <c r="G726" s="36" t="s">
        <v>260</v>
      </c>
      <c r="H726" s="66">
        <v>268.02800000000002</v>
      </c>
      <c r="I726" s="66">
        <v>134.01400000000001</v>
      </c>
      <c r="J726" s="66">
        <v>0</v>
      </c>
      <c r="K726" s="66">
        <v>82.552000000000007</v>
      </c>
      <c r="L726" s="66">
        <v>0</v>
      </c>
      <c r="M726" s="66">
        <v>0</v>
      </c>
      <c r="N726" s="66">
        <v>26</v>
      </c>
      <c r="O726" s="66">
        <v>25.462</v>
      </c>
      <c r="P726" s="94">
        <v>43494.492129629631</v>
      </c>
      <c r="Q726" s="95">
        <f t="shared" si="93"/>
        <v>19.200232811497308</v>
      </c>
    </row>
    <row r="727" spans="1:17" ht="60.75" x14ac:dyDescent="0.25">
      <c r="A727" s="49">
        <f t="shared" si="91"/>
        <v>697</v>
      </c>
      <c r="B727" s="44">
        <f t="shared" si="92"/>
        <v>48</v>
      </c>
      <c r="C727" s="45">
        <v>2023</v>
      </c>
      <c r="D727" s="81" t="s">
        <v>1869</v>
      </c>
      <c r="E727" s="37" t="s">
        <v>65</v>
      </c>
      <c r="F727" s="37" t="s">
        <v>1872</v>
      </c>
      <c r="G727" s="36" t="s">
        <v>260</v>
      </c>
      <c r="H727" s="66">
        <v>99.075000000000003</v>
      </c>
      <c r="I727" s="66">
        <v>49.536999999999999</v>
      </c>
      <c r="J727" s="66">
        <v>39.630000000000003</v>
      </c>
      <c r="K727" s="66">
        <v>0</v>
      </c>
      <c r="L727" s="66">
        <v>0</v>
      </c>
      <c r="M727" s="66">
        <v>0</v>
      </c>
      <c r="N727" s="66">
        <v>9.9079999999999995</v>
      </c>
      <c r="O727" s="66">
        <v>0</v>
      </c>
      <c r="P727" s="94">
        <v>43495.606805555559</v>
      </c>
      <c r="Q727" s="95">
        <f t="shared" si="93"/>
        <v>10.000504668180671</v>
      </c>
    </row>
    <row r="728" spans="1:17" ht="40.5" x14ac:dyDescent="0.25">
      <c r="A728" s="49">
        <f t="shared" si="91"/>
        <v>698</v>
      </c>
      <c r="B728" s="44">
        <f t="shared" si="92"/>
        <v>49</v>
      </c>
      <c r="C728" s="45">
        <v>591</v>
      </c>
      <c r="D728" s="81" t="s">
        <v>1870</v>
      </c>
      <c r="E728" s="37" t="s">
        <v>6</v>
      </c>
      <c r="F728" s="37" t="s">
        <v>278</v>
      </c>
      <c r="G728" s="36" t="s">
        <v>1840</v>
      </c>
      <c r="H728" s="66">
        <v>299.13400000000001</v>
      </c>
      <c r="I728" s="66">
        <v>149.13399999999999</v>
      </c>
      <c r="J728" s="66">
        <v>0</v>
      </c>
      <c r="K728" s="66">
        <v>105</v>
      </c>
      <c r="L728" s="66">
        <v>0</v>
      </c>
      <c r="M728" s="66">
        <v>45</v>
      </c>
      <c r="N728" s="66">
        <v>0</v>
      </c>
      <c r="O728" s="66">
        <v>0</v>
      </c>
      <c r="P728" s="94">
        <v>43489.539236111108</v>
      </c>
      <c r="Q728" s="95">
        <f t="shared" si="93"/>
        <v>15.043425354523389</v>
      </c>
    </row>
    <row r="729" spans="1:17" ht="60.75" x14ac:dyDescent="0.25">
      <c r="A729" s="49">
        <f t="shared" si="91"/>
        <v>699</v>
      </c>
      <c r="B729" s="44">
        <f t="shared" si="92"/>
        <v>50</v>
      </c>
      <c r="C729" s="45">
        <v>2354</v>
      </c>
      <c r="D729" s="81" t="s">
        <v>1871</v>
      </c>
      <c r="E729" s="37" t="s">
        <v>6</v>
      </c>
      <c r="F729" s="37" t="s">
        <v>1841</v>
      </c>
      <c r="G729" s="36" t="s">
        <v>260</v>
      </c>
      <c r="H729" s="66">
        <v>499.435</v>
      </c>
      <c r="I729" s="66">
        <v>200</v>
      </c>
      <c r="J729" s="66">
        <v>0</v>
      </c>
      <c r="K729" s="66">
        <v>201.435</v>
      </c>
      <c r="L729" s="66">
        <v>0</v>
      </c>
      <c r="M729" s="66">
        <v>74</v>
      </c>
      <c r="N729" s="66">
        <v>0</v>
      </c>
      <c r="O729" s="66">
        <v>24</v>
      </c>
      <c r="P729" s="94">
        <v>43496.405740740738</v>
      </c>
      <c r="Q729" s="95">
        <f t="shared" si="93"/>
        <v>19.622173055552775</v>
      </c>
    </row>
    <row r="730" spans="1:17" s="15" customFormat="1" ht="20.25" x14ac:dyDescent="0.25">
      <c r="A730" s="52"/>
      <c r="B730" s="57">
        <v>6</v>
      </c>
      <c r="C730" s="46"/>
      <c r="D730" s="16" t="s">
        <v>34</v>
      </c>
      <c r="E730" s="42"/>
      <c r="F730" s="42"/>
      <c r="G730" s="42"/>
      <c r="H730" s="21">
        <f t="shared" ref="H730:O730" si="94">SUM(H731:H736)</f>
        <v>1220.037</v>
      </c>
      <c r="I730" s="21">
        <f t="shared" si="94"/>
        <v>472.87</v>
      </c>
      <c r="J730" s="21">
        <f t="shared" si="94"/>
        <v>0</v>
      </c>
      <c r="K730" s="21">
        <f t="shared" si="94"/>
        <v>0</v>
      </c>
      <c r="L730" s="21">
        <f t="shared" si="94"/>
        <v>473.55699999999996</v>
      </c>
      <c r="M730" s="21">
        <f t="shared" si="94"/>
        <v>183.5</v>
      </c>
      <c r="N730" s="21">
        <f t="shared" si="94"/>
        <v>38.6</v>
      </c>
      <c r="O730" s="21">
        <f t="shared" si="94"/>
        <v>51.510000000000005</v>
      </c>
      <c r="P730" s="98"/>
      <c r="Q730" s="98"/>
    </row>
    <row r="731" spans="1:17" ht="40.5" x14ac:dyDescent="0.25">
      <c r="A731" s="49">
        <f>A729+1</f>
        <v>700</v>
      </c>
      <c r="B731" s="44">
        <v>1</v>
      </c>
      <c r="C731" s="45">
        <v>750</v>
      </c>
      <c r="D731" s="81" t="s">
        <v>4094</v>
      </c>
      <c r="E731" s="37" t="s">
        <v>49</v>
      </c>
      <c r="F731" s="37" t="s">
        <v>4091</v>
      </c>
      <c r="G731" s="36" t="s">
        <v>256</v>
      </c>
      <c r="H731" s="66">
        <v>199.68</v>
      </c>
      <c r="I731" s="66">
        <v>78.680000000000007</v>
      </c>
      <c r="J731" s="66">
        <v>0</v>
      </c>
      <c r="K731" s="66">
        <v>0</v>
      </c>
      <c r="L731" s="66">
        <v>79</v>
      </c>
      <c r="M731" s="66">
        <v>42</v>
      </c>
      <c r="N731" s="66">
        <v>0</v>
      </c>
      <c r="O731" s="66">
        <v>0</v>
      </c>
      <c r="P731" s="94">
        <v>43490.411516203705</v>
      </c>
      <c r="Q731" s="95">
        <f t="shared" si="93"/>
        <v>21.033653846153847</v>
      </c>
    </row>
    <row r="732" spans="1:17" ht="60.75" x14ac:dyDescent="0.25">
      <c r="A732" s="49">
        <f>A731+1</f>
        <v>701</v>
      </c>
      <c r="B732" s="44">
        <f>B731+1</f>
        <v>2</v>
      </c>
      <c r="C732" s="45">
        <v>1260</v>
      </c>
      <c r="D732" s="81" t="s">
        <v>1873</v>
      </c>
      <c r="E732" s="37" t="s">
        <v>49</v>
      </c>
      <c r="F732" s="37" t="s">
        <v>4095</v>
      </c>
      <c r="G732" s="36" t="s">
        <v>429</v>
      </c>
      <c r="H732" s="66">
        <v>499.92700000000002</v>
      </c>
      <c r="I732" s="66">
        <v>193</v>
      </c>
      <c r="J732" s="66">
        <v>0</v>
      </c>
      <c r="K732" s="66">
        <v>0</v>
      </c>
      <c r="L732" s="66">
        <v>193.357</v>
      </c>
      <c r="M732" s="66">
        <v>60</v>
      </c>
      <c r="N732" s="66">
        <v>22</v>
      </c>
      <c r="O732" s="66">
        <v>31.57</v>
      </c>
      <c r="P732" s="94">
        <v>43493.622199074074</v>
      </c>
      <c r="Q732" s="95">
        <f t="shared" si="93"/>
        <v>22.717316728242324</v>
      </c>
    </row>
    <row r="733" spans="1:17" ht="81" x14ac:dyDescent="0.25">
      <c r="A733" s="49">
        <f t="shared" ref="A733:A736" si="95">A732+1</f>
        <v>702</v>
      </c>
      <c r="B733" s="44">
        <f t="shared" ref="B733:B736" si="96">B732+1</f>
        <v>3</v>
      </c>
      <c r="C733" s="45">
        <v>1119</v>
      </c>
      <c r="D733" s="81" t="s">
        <v>4092</v>
      </c>
      <c r="E733" s="37" t="s">
        <v>61</v>
      </c>
      <c r="F733" s="37" t="s">
        <v>4096</v>
      </c>
      <c r="G733" s="36" t="s">
        <v>257</v>
      </c>
      <c r="H733" s="66">
        <v>77.290000000000006</v>
      </c>
      <c r="I733" s="66">
        <v>30.89</v>
      </c>
      <c r="J733" s="66">
        <v>0</v>
      </c>
      <c r="K733" s="66">
        <v>0</v>
      </c>
      <c r="L733" s="66">
        <v>30.9</v>
      </c>
      <c r="M733" s="66">
        <v>7.5</v>
      </c>
      <c r="N733" s="66">
        <v>7.5</v>
      </c>
      <c r="O733" s="66">
        <v>0.5</v>
      </c>
      <c r="P733" s="94">
        <v>43491.669918981483</v>
      </c>
      <c r="Q733" s="95">
        <f t="shared" si="93"/>
        <v>20.05434079441066</v>
      </c>
    </row>
    <row r="734" spans="1:17" ht="56.25" x14ac:dyDescent="0.25">
      <c r="A734" s="49">
        <f t="shared" si="95"/>
        <v>703</v>
      </c>
      <c r="B734" s="44">
        <f t="shared" si="96"/>
        <v>4</v>
      </c>
      <c r="C734" s="45">
        <v>1691</v>
      </c>
      <c r="D734" s="81" t="s">
        <v>1874</v>
      </c>
      <c r="E734" s="37" t="s">
        <v>61</v>
      </c>
      <c r="F734" s="37" t="s">
        <v>1875</v>
      </c>
      <c r="G734" s="36" t="s">
        <v>429</v>
      </c>
      <c r="H734" s="66">
        <v>55</v>
      </c>
      <c r="I734" s="66">
        <v>20</v>
      </c>
      <c r="J734" s="66">
        <v>0</v>
      </c>
      <c r="K734" s="66">
        <v>0</v>
      </c>
      <c r="L734" s="66">
        <v>20</v>
      </c>
      <c r="M734" s="66">
        <v>15</v>
      </c>
      <c r="N734" s="66">
        <v>0</v>
      </c>
      <c r="O734" s="66">
        <v>0</v>
      </c>
      <c r="P734" s="94">
        <v>43494.726585648146</v>
      </c>
      <c r="Q734" s="95">
        <f t="shared" si="93"/>
        <v>27.272727272727273</v>
      </c>
    </row>
    <row r="735" spans="1:17" ht="60.75" x14ac:dyDescent="0.25">
      <c r="A735" s="49">
        <f t="shared" si="95"/>
        <v>704</v>
      </c>
      <c r="B735" s="44">
        <f t="shared" si="96"/>
        <v>5</v>
      </c>
      <c r="C735" s="45">
        <v>1706</v>
      </c>
      <c r="D735" s="81" t="s">
        <v>4093</v>
      </c>
      <c r="E735" s="37" t="s">
        <v>61</v>
      </c>
      <c r="F735" s="37" t="s">
        <v>1876</v>
      </c>
      <c r="G735" s="36" t="s">
        <v>257</v>
      </c>
      <c r="H735" s="66">
        <v>299.94</v>
      </c>
      <c r="I735" s="66">
        <v>117.75</v>
      </c>
      <c r="J735" s="66">
        <v>0</v>
      </c>
      <c r="K735" s="66">
        <v>0</v>
      </c>
      <c r="L735" s="66">
        <v>117.75</v>
      </c>
      <c r="M735" s="66">
        <v>45</v>
      </c>
      <c r="N735" s="66">
        <v>0</v>
      </c>
      <c r="O735" s="66">
        <v>19.440000000000001</v>
      </c>
      <c r="P735" s="94">
        <v>43494.736435185187</v>
      </c>
      <c r="Q735" s="95">
        <f t="shared" si="93"/>
        <v>21.484296859371874</v>
      </c>
    </row>
    <row r="736" spans="1:17" ht="75" x14ac:dyDescent="0.25">
      <c r="A736" s="49">
        <f t="shared" si="95"/>
        <v>705</v>
      </c>
      <c r="B736" s="44">
        <f t="shared" si="96"/>
        <v>6</v>
      </c>
      <c r="C736" s="45">
        <v>2080</v>
      </c>
      <c r="D736" s="81" t="s">
        <v>1877</v>
      </c>
      <c r="E736" s="37" t="s">
        <v>61</v>
      </c>
      <c r="F736" s="37" t="s">
        <v>1878</v>
      </c>
      <c r="G736" s="36" t="s">
        <v>256</v>
      </c>
      <c r="H736" s="66">
        <v>88.2</v>
      </c>
      <c r="I736" s="66">
        <v>32.549999999999997</v>
      </c>
      <c r="J736" s="66">
        <v>0</v>
      </c>
      <c r="K736" s="66">
        <v>0</v>
      </c>
      <c r="L736" s="66">
        <v>32.549999999999997</v>
      </c>
      <c r="M736" s="66">
        <v>14</v>
      </c>
      <c r="N736" s="66">
        <v>9.1</v>
      </c>
      <c r="O736" s="66">
        <v>0</v>
      </c>
      <c r="P736" s="94">
        <v>43495.666226851848</v>
      </c>
      <c r="Q736" s="95">
        <f t="shared" si="93"/>
        <v>26.19047619047619</v>
      </c>
    </row>
    <row r="737" spans="1:17" s="15" customFormat="1" ht="20.25" x14ac:dyDescent="0.25">
      <c r="A737" s="52"/>
      <c r="B737" s="57">
        <v>2</v>
      </c>
      <c r="C737" s="46"/>
      <c r="D737" s="16" t="s">
        <v>36</v>
      </c>
      <c r="E737" s="42"/>
      <c r="F737" s="42"/>
      <c r="G737" s="42"/>
      <c r="H737" s="20">
        <f>SUM(H738:H739)</f>
        <v>599.61699999999996</v>
      </c>
      <c r="I737" s="20">
        <f t="shared" ref="I737:O737" si="97">SUM(I738:I739)</f>
        <v>255</v>
      </c>
      <c r="J737" s="20">
        <f t="shared" si="97"/>
        <v>0</v>
      </c>
      <c r="K737" s="20">
        <f t="shared" si="97"/>
        <v>0</v>
      </c>
      <c r="L737" s="20">
        <f t="shared" si="97"/>
        <v>256.79599999999999</v>
      </c>
      <c r="M737" s="20">
        <f t="shared" si="97"/>
        <v>58.2</v>
      </c>
      <c r="N737" s="20">
        <f t="shared" si="97"/>
        <v>29.620999999999999</v>
      </c>
      <c r="O737" s="20">
        <f t="shared" si="97"/>
        <v>0</v>
      </c>
      <c r="P737" s="100"/>
      <c r="Q737" s="100"/>
    </row>
    <row r="738" spans="1:17" ht="101.25" x14ac:dyDescent="0.25">
      <c r="A738" s="49">
        <f>A736+1</f>
        <v>706</v>
      </c>
      <c r="B738" s="44">
        <v>1</v>
      </c>
      <c r="C738" s="45">
        <v>2171</v>
      </c>
      <c r="D738" s="81" t="s">
        <v>1879</v>
      </c>
      <c r="E738" s="37" t="s">
        <v>49</v>
      </c>
      <c r="F738" s="37" t="s">
        <v>1882</v>
      </c>
      <c r="G738" s="36" t="s">
        <v>1880</v>
      </c>
      <c r="H738" s="66">
        <v>299.99599999999998</v>
      </c>
      <c r="I738" s="66">
        <v>125</v>
      </c>
      <c r="J738" s="66">
        <v>0</v>
      </c>
      <c r="K738" s="66">
        <v>0</v>
      </c>
      <c r="L738" s="66">
        <v>124.79600000000001</v>
      </c>
      <c r="M738" s="66">
        <v>38.200000000000003</v>
      </c>
      <c r="N738" s="66">
        <v>12</v>
      </c>
      <c r="O738" s="66">
        <v>0</v>
      </c>
      <c r="P738" s="94">
        <v>43495.738761574074</v>
      </c>
      <c r="Q738" s="95">
        <f t="shared" si="93"/>
        <v>16.7335564474193</v>
      </c>
    </row>
    <row r="739" spans="1:17" ht="40.5" x14ac:dyDescent="0.25">
      <c r="A739" s="49">
        <f>A738+1</f>
        <v>707</v>
      </c>
      <c r="B739" s="44">
        <f>B738+1</f>
        <v>2</v>
      </c>
      <c r="C739" s="45">
        <v>671</v>
      </c>
      <c r="D739" s="81" t="s">
        <v>1881</v>
      </c>
      <c r="E739" s="37" t="s">
        <v>63</v>
      </c>
      <c r="F739" s="37" t="s">
        <v>255</v>
      </c>
      <c r="G739" s="36" t="s">
        <v>254</v>
      </c>
      <c r="H739" s="66">
        <v>299.62099999999998</v>
      </c>
      <c r="I739" s="66">
        <v>130</v>
      </c>
      <c r="J739" s="66">
        <v>0</v>
      </c>
      <c r="K739" s="66">
        <v>0</v>
      </c>
      <c r="L739" s="66">
        <v>132</v>
      </c>
      <c r="M739" s="66">
        <v>20</v>
      </c>
      <c r="N739" s="66">
        <v>17.620999999999999</v>
      </c>
      <c r="O739" s="66">
        <v>0</v>
      </c>
      <c r="P739" s="94">
        <v>43489.724050925928</v>
      </c>
      <c r="Q739" s="95">
        <f t="shared" si="93"/>
        <v>12.556195994272764</v>
      </c>
    </row>
    <row r="740" spans="1:17" s="15" customFormat="1" ht="20.25" x14ac:dyDescent="0.25">
      <c r="A740" s="52"/>
      <c r="B740" s="57">
        <v>14</v>
      </c>
      <c r="C740" s="46"/>
      <c r="D740" s="16" t="s">
        <v>35</v>
      </c>
      <c r="E740" s="42"/>
      <c r="F740" s="42"/>
      <c r="G740" s="42"/>
      <c r="H740" s="20">
        <f>SUM(H741:H754)</f>
        <v>5534.91</v>
      </c>
      <c r="I740" s="20">
        <f t="shared" ref="I740:O740" si="98">SUM(I741:I754)</f>
        <v>2499.9839999999999</v>
      </c>
      <c r="J740" s="20">
        <f t="shared" si="98"/>
        <v>0</v>
      </c>
      <c r="K740" s="20">
        <f t="shared" si="98"/>
        <v>0</v>
      </c>
      <c r="L740" s="20">
        <f t="shared" si="98"/>
        <v>1743.13</v>
      </c>
      <c r="M740" s="20">
        <f t="shared" si="98"/>
        <v>834.79600000000005</v>
      </c>
      <c r="N740" s="20">
        <f t="shared" si="98"/>
        <v>457</v>
      </c>
      <c r="O740" s="20">
        <f t="shared" si="98"/>
        <v>0</v>
      </c>
      <c r="P740" s="100"/>
      <c r="Q740" s="100"/>
    </row>
    <row r="741" spans="1:17" ht="60.75" x14ac:dyDescent="0.25">
      <c r="A741" s="49">
        <f>A739+1</f>
        <v>708</v>
      </c>
      <c r="B741" s="44">
        <v>1</v>
      </c>
      <c r="C741" s="45">
        <v>91</v>
      </c>
      <c r="D741" s="81" t="s">
        <v>1883</v>
      </c>
      <c r="E741" s="37" t="s">
        <v>49</v>
      </c>
      <c r="F741" s="37" t="s">
        <v>1900</v>
      </c>
      <c r="G741" s="36" t="s">
        <v>285</v>
      </c>
      <c r="H741" s="66">
        <v>437.79599999999999</v>
      </c>
      <c r="I741" s="66">
        <v>200</v>
      </c>
      <c r="J741" s="66">
        <v>0</v>
      </c>
      <c r="K741" s="66">
        <v>0</v>
      </c>
      <c r="L741" s="66">
        <v>116</v>
      </c>
      <c r="M741" s="66">
        <v>84.796000000000006</v>
      </c>
      <c r="N741" s="66">
        <v>37</v>
      </c>
      <c r="O741" s="66">
        <v>0</v>
      </c>
      <c r="P741" s="94">
        <v>43480.733263888891</v>
      </c>
      <c r="Q741" s="95">
        <f t="shared" si="93"/>
        <v>27.820263318988754</v>
      </c>
    </row>
    <row r="742" spans="1:17" ht="60.75" x14ac:dyDescent="0.25">
      <c r="A742" s="49">
        <f>A741+1</f>
        <v>709</v>
      </c>
      <c r="B742" s="44">
        <f>B741+1</f>
        <v>2</v>
      </c>
      <c r="C742" s="45">
        <v>175</v>
      </c>
      <c r="D742" s="81" t="s">
        <v>1884</v>
      </c>
      <c r="E742" s="37" t="s">
        <v>49</v>
      </c>
      <c r="F742" s="37" t="s">
        <v>83</v>
      </c>
      <c r="G742" s="36" t="s">
        <v>280</v>
      </c>
      <c r="H742" s="66">
        <v>400</v>
      </c>
      <c r="I742" s="66">
        <v>200</v>
      </c>
      <c r="J742" s="66">
        <v>0</v>
      </c>
      <c r="K742" s="66">
        <v>0</v>
      </c>
      <c r="L742" s="66">
        <v>116</v>
      </c>
      <c r="M742" s="66">
        <v>62</v>
      </c>
      <c r="N742" s="66">
        <v>22</v>
      </c>
      <c r="O742" s="66">
        <v>0</v>
      </c>
      <c r="P742" s="94">
        <v>43482.767928240741</v>
      </c>
      <c r="Q742" s="95">
        <f t="shared" si="93"/>
        <v>21</v>
      </c>
    </row>
    <row r="743" spans="1:17" ht="75" x14ac:dyDescent="0.25">
      <c r="A743" s="49">
        <f t="shared" ref="A743:A754" si="99">A742+1</f>
        <v>710</v>
      </c>
      <c r="B743" s="44">
        <f>B742+1</f>
        <v>3</v>
      </c>
      <c r="C743" s="45">
        <v>180</v>
      </c>
      <c r="D743" s="81" t="s">
        <v>1885</v>
      </c>
      <c r="E743" s="37" t="s">
        <v>49</v>
      </c>
      <c r="F743" s="37" t="s">
        <v>284</v>
      </c>
      <c r="G743" s="36" t="s">
        <v>1886</v>
      </c>
      <c r="H743" s="66">
        <v>500</v>
      </c>
      <c r="I743" s="66">
        <v>200</v>
      </c>
      <c r="J743" s="66">
        <v>0</v>
      </c>
      <c r="K743" s="66">
        <v>0</v>
      </c>
      <c r="L743" s="66">
        <v>195</v>
      </c>
      <c r="M743" s="66">
        <v>65</v>
      </c>
      <c r="N743" s="66">
        <v>40</v>
      </c>
      <c r="O743" s="66">
        <v>0</v>
      </c>
      <c r="P743" s="94">
        <v>43482.808148148149</v>
      </c>
      <c r="Q743" s="95">
        <f t="shared" si="93"/>
        <v>21</v>
      </c>
    </row>
    <row r="744" spans="1:17" ht="81" x14ac:dyDescent="0.25">
      <c r="A744" s="49">
        <f t="shared" si="99"/>
        <v>711</v>
      </c>
      <c r="B744" s="44">
        <f t="shared" ref="B744:B754" si="100">B743+1</f>
        <v>4</v>
      </c>
      <c r="C744" s="45">
        <v>301</v>
      </c>
      <c r="D744" s="81" t="s">
        <v>1887</v>
      </c>
      <c r="E744" s="37" t="s">
        <v>49</v>
      </c>
      <c r="F744" s="37" t="s">
        <v>1901</v>
      </c>
      <c r="G744" s="36" t="s">
        <v>1888</v>
      </c>
      <c r="H744" s="66">
        <v>300</v>
      </c>
      <c r="I744" s="66">
        <v>150</v>
      </c>
      <c r="J744" s="66">
        <v>0</v>
      </c>
      <c r="K744" s="66">
        <v>0</v>
      </c>
      <c r="L744" s="66">
        <v>87</v>
      </c>
      <c r="M744" s="66">
        <v>43</v>
      </c>
      <c r="N744" s="66">
        <v>20</v>
      </c>
      <c r="O744" s="66">
        <v>0</v>
      </c>
      <c r="P744" s="94">
        <v>43486.726030092592</v>
      </c>
      <c r="Q744" s="95">
        <f t="shared" si="93"/>
        <v>21</v>
      </c>
    </row>
    <row r="745" spans="1:17" ht="81" x14ac:dyDescent="0.25">
      <c r="A745" s="49">
        <f t="shared" si="99"/>
        <v>712</v>
      </c>
      <c r="B745" s="44">
        <f t="shared" si="100"/>
        <v>5</v>
      </c>
      <c r="C745" s="45">
        <v>312</v>
      </c>
      <c r="D745" s="81" t="s">
        <v>1889</v>
      </c>
      <c r="E745" s="37" t="s">
        <v>49</v>
      </c>
      <c r="F745" s="37" t="s">
        <v>1902</v>
      </c>
      <c r="G745" s="36" t="s">
        <v>279</v>
      </c>
      <c r="H745" s="66">
        <v>400</v>
      </c>
      <c r="I745" s="66">
        <v>200</v>
      </c>
      <c r="J745" s="66">
        <v>0</v>
      </c>
      <c r="K745" s="66">
        <v>0</v>
      </c>
      <c r="L745" s="66">
        <v>116</v>
      </c>
      <c r="M745" s="66">
        <v>54</v>
      </c>
      <c r="N745" s="66">
        <v>30</v>
      </c>
      <c r="O745" s="66">
        <v>0</v>
      </c>
      <c r="P745" s="94">
        <v>43486.771157407406</v>
      </c>
      <c r="Q745" s="95">
        <f t="shared" si="93"/>
        <v>21</v>
      </c>
    </row>
    <row r="746" spans="1:17" ht="60.75" x14ac:dyDescent="0.25">
      <c r="A746" s="49">
        <f t="shared" si="99"/>
        <v>713</v>
      </c>
      <c r="B746" s="44">
        <f t="shared" si="100"/>
        <v>6</v>
      </c>
      <c r="C746" s="45">
        <v>863</v>
      </c>
      <c r="D746" s="81" t="s">
        <v>1890</v>
      </c>
      <c r="E746" s="37" t="s">
        <v>58</v>
      </c>
      <c r="F746" s="37" t="s">
        <v>1903</v>
      </c>
      <c r="G746" s="36" t="s">
        <v>281</v>
      </c>
      <c r="H746" s="66">
        <v>499.44900000000001</v>
      </c>
      <c r="I746" s="66">
        <v>200</v>
      </c>
      <c r="J746" s="66">
        <v>0</v>
      </c>
      <c r="K746" s="66">
        <v>0</v>
      </c>
      <c r="L746" s="66">
        <v>194.44900000000001</v>
      </c>
      <c r="M746" s="66">
        <v>55</v>
      </c>
      <c r="N746" s="66">
        <v>50</v>
      </c>
      <c r="O746" s="66">
        <v>0</v>
      </c>
      <c r="P746" s="94">
        <v>43490.605844907404</v>
      </c>
      <c r="Q746" s="95">
        <f t="shared" si="93"/>
        <v>21.023167530618743</v>
      </c>
    </row>
    <row r="747" spans="1:17" ht="93.75" x14ac:dyDescent="0.25">
      <c r="A747" s="49">
        <f t="shared" si="99"/>
        <v>714</v>
      </c>
      <c r="B747" s="44">
        <f t="shared" si="100"/>
        <v>7</v>
      </c>
      <c r="C747" s="45">
        <v>2010</v>
      </c>
      <c r="D747" s="81" t="s">
        <v>1909</v>
      </c>
      <c r="E747" s="37" t="s">
        <v>835</v>
      </c>
      <c r="F747" s="37" t="s">
        <v>852</v>
      </c>
      <c r="G747" s="36" t="s">
        <v>1886</v>
      </c>
      <c r="H747" s="66">
        <v>349.98399999999998</v>
      </c>
      <c r="I747" s="66">
        <v>174.98400000000001</v>
      </c>
      <c r="J747" s="66">
        <v>0</v>
      </c>
      <c r="K747" s="66">
        <v>0</v>
      </c>
      <c r="L747" s="66">
        <v>0</v>
      </c>
      <c r="M747" s="66">
        <v>70</v>
      </c>
      <c r="N747" s="66">
        <v>105</v>
      </c>
      <c r="O747" s="66">
        <v>0</v>
      </c>
      <c r="P747" s="94">
        <v>43495.599976851852</v>
      </c>
      <c r="Q747" s="95">
        <f t="shared" si="93"/>
        <v>50.002285818780287</v>
      </c>
    </row>
    <row r="748" spans="1:17" ht="93.75" x14ac:dyDescent="0.25">
      <c r="A748" s="49">
        <f t="shared" si="99"/>
        <v>715</v>
      </c>
      <c r="B748" s="44">
        <f t="shared" si="100"/>
        <v>8</v>
      </c>
      <c r="C748" s="45">
        <v>2347</v>
      </c>
      <c r="D748" s="81" t="s">
        <v>1891</v>
      </c>
      <c r="E748" s="37" t="s">
        <v>835</v>
      </c>
      <c r="F748" s="37" t="s">
        <v>852</v>
      </c>
      <c r="G748" s="36" t="s">
        <v>1886</v>
      </c>
      <c r="H748" s="66">
        <v>50</v>
      </c>
      <c r="I748" s="66">
        <v>25</v>
      </c>
      <c r="J748" s="66">
        <v>0</v>
      </c>
      <c r="K748" s="66">
        <v>0</v>
      </c>
      <c r="L748" s="66">
        <v>0</v>
      </c>
      <c r="M748" s="66">
        <v>10</v>
      </c>
      <c r="N748" s="66">
        <v>15</v>
      </c>
      <c r="O748" s="66">
        <v>0</v>
      </c>
      <c r="P748" s="94">
        <v>43496.391481481478</v>
      </c>
      <c r="Q748" s="95">
        <f t="shared" si="93"/>
        <v>50</v>
      </c>
    </row>
    <row r="749" spans="1:17" ht="40.5" x14ac:dyDescent="0.25">
      <c r="A749" s="49">
        <f t="shared" si="99"/>
        <v>716</v>
      </c>
      <c r="B749" s="44">
        <f t="shared" si="100"/>
        <v>9</v>
      </c>
      <c r="C749" s="45">
        <v>340</v>
      </c>
      <c r="D749" s="81" t="s">
        <v>1892</v>
      </c>
      <c r="E749" s="37" t="s">
        <v>61</v>
      </c>
      <c r="F749" s="37" t="s">
        <v>1904</v>
      </c>
      <c r="G749" s="36" t="s">
        <v>1893</v>
      </c>
      <c r="H749" s="66">
        <v>500</v>
      </c>
      <c r="I749" s="66">
        <v>200</v>
      </c>
      <c r="J749" s="66">
        <v>0</v>
      </c>
      <c r="K749" s="66">
        <v>0</v>
      </c>
      <c r="L749" s="66">
        <v>195</v>
      </c>
      <c r="M749" s="66">
        <v>80</v>
      </c>
      <c r="N749" s="66">
        <v>25</v>
      </c>
      <c r="O749" s="66">
        <v>0</v>
      </c>
      <c r="P749" s="94">
        <v>43487.526296296295</v>
      </c>
      <c r="Q749" s="95">
        <f t="shared" si="93"/>
        <v>21</v>
      </c>
    </row>
    <row r="750" spans="1:17" ht="40.5" x14ac:dyDescent="0.25">
      <c r="A750" s="49">
        <f t="shared" si="99"/>
        <v>717</v>
      </c>
      <c r="B750" s="44">
        <f t="shared" si="100"/>
        <v>10</v>
      </c>
      <c r="C750" s="45">
        <v>421</v>
      </c>
      <c r="D750" s="81" t="s">
        <v>1894</v>
      </c>
      <c r="E750" s="37" t="s">
        <v>61</v>
      </c>
      <c r="F750" s="37" t="s">
        <v>765</v>
      </c>
      <c r="G750" s="36" t="s">
        <v>760</v>
      </c>
      <c r="H750" s="66">
        <v>497.68099999999998</v>
      </c>
      <c r="I750" s="66">
        <v>200</v>
      </c>
      <c r="J750" s="66">
        <v>0</v>
      </c>
      <c r="K750" s="66">
        <v>0</v>
      </c>
      <c r="L750" s="66">
        <v>192.68100000000001</v>
      </c>
      <c r="M750" s="66">
        <v>80</v>
      </c>
      <c r="N750" s="66">
        <v>25</v>
      </c>
      <c r="O750" s="66">
        <v>0</v>
      </c>
      <c r="P750" s="94">
        <v>43488.468761574077</v>
      </c>
      <c r="Q750" s="95">
        <f t="shared" si="93"/>
        <v>21.097851836819167</v>
      </c>
    </row>
    <row r="751" spans="1:17" ht="56.25" x14ac:dyDescent="0.25">
      <c r="A751" s="49">
        <f t="shared" si="99"/>
        <v>718</v>
      </c>
      <c r="B751" s="44">
        <f t="shared" si="100"/>
        <v>11</v>
      </c>
      <c r="C751" s="45">
        <v>576</v>
      </c>
      <c r="D751" s="81" t="s">
        <v>1895</v>
      </c>
      <c r="E751" s="37" t="s">
        <v>61</v>
      </c>
      <c r="F751" s="37" t="s">
        <v>1905</v>
      </c>
      <c r="G751" s="36" t="s">
        <v>1896</v>
      </c>
      <c r="H751" s="66">
        <v>400</v>
      </c>
      <c r="I751" s="66">
        <v>200</v>
      </c>
      <c r="J751" s="66">
        <v>0</v>
      </c>
      <c r="K751" s="66">
        <v>0</v>
      </c>
      <c r="L751" s="66">
        <v>116</v>
      </c>
      <c r="M751" s="66">
        <v>64</v>
      </c>
      <c r="N751" s="66">
        <v>20</v>
      </c>
      <c r="O751" s="66">
        <v>0</v>
      </c>
      <c r="P751" s="94">
        <v>43489.490474537037</v>
      </c>
      <c r="Q751" s="95">
        <f t="shared" si="93"/>
        <v>21</v>
      </c>
    </row>
    <row r="752" spans="1:17" ht="40.5" x14ac:dyDescent="0.25">
      <c r="A752" s="49">
        <f t="shared" si="99"/>
        <v>719</v>
      </c>
      <c r="B752" s="44">
        <f t="shared" si="100"/>
        <v>12</v>
      </c>
      <c r="C752" s="45">
        <v>694</v>
      </c>
      <c r="D752" s="81" t="s">
        <v>1897</v>
      </c>
      <c r="E752" s="37" t="s">
        <v>61</v>
      </c>
      <c r="F752" s="37" t="s">
        <v>1906</v>
      </c>
      <c r="G752" s="36" t="s">
        <v>1898</v>
      </c>
      <c r="H752" s="66">
        <v>300</v>
      </c>
      <c r="I752" s="66">
        <v>150</v>
      </c>
      <c r="J752" s="66">
        <v>0</v>
      </c>
      <c r="K752" s="66">
        <v>0</v>
      </c>
      <c r="L752" s="66">
        <v>87</v>
      </c>
      <c r="M752" s="66">
        <v>48</v>
      </c>
      <c r="N752" s="66">
        <v>15</v>
      </c>
      <c r="O752" s="66">
        <v>0</v>
      </c>
      <c r="P752" s="94">
        <v>43489.766180555554</v>
      </c>
      <c r="Q752" s="95">
        <f t="shared" si="93"/>
        <v>21</v>
      </c>
    </row>
    <row r="753" spans="1:17" ht="40.5" x14ac:dyDescent="0.25">
      <c r="A753" s="49">
        <f t="shared" si="99"/>
        <v>720</v>
      </c>
      <c r="B753" s="44">
        <f t="shared" si="100"/>
        <v>13</v>
      </c>
      <c r="C753" s="45">
        <v>289</v>
      </c>
      <c r="D753" s="81" t="s">
        <v>1899</v>
      </c>
      <c r="E753" s="37" t="s">
        <v>63</v>
      </c>
      <c r="F753" s="37" t="s">
        <v>282</v>
      </c>
      <c r="G753" s="36" t="s">
        <v>283</v>
      </c>
      <c r="H753" s="66">
        <v>400</v>
      </c>
      <c r="I753" s="66">
        <v>200</v>
      </c>
      <c r="J753" s="66">
        <v>0</v>
      </c>
      <c r="K753" s="66">
        <v>0</v>
      </c>
      <c r="L753" s="66">
        <v>116</v>
      </c>
      <c r="M753" s="66">
        <v>64</v>
      </c>
      <c r="N753" s="66">
        <v>20</v>
      </c>
      <c r="O753" s="66">
        <v>0</v>
      </c>
      <c r="P753" s="94">
        <v>43486.680555555555</v>
      </c>
      <c r="Q753" s="95">
        <f t="shared" si="93"/>
        <v>21</v>
      </c>
    </row>
    <row r="754" spans="1:17" ht="40.5" x14ac:dyDescent="0.25">
      <c r="A754" s="49">
        <f t="shared" si="99"/>
        <v>721</v>
      </c>
      <c r="B754" s="44">
        <f t="shared" si="100"/>
        <v>14</v>
      </c>
      <c r="C754" s="45">
        <v>461</v>
      </c>
      <c r="D754" s="81" t="s">
        <v>1908</v>
      </c>
      <c r="E754" s="37" t="s">
        <v>65</v>
      </c>
      <c r="F754" s="37" t="s">
        <v>1907</v>
      </c>
      <c r="G754" s="36" t="s">
        <v>286</v>
      </c>
      <c r="H754" s="66">
        <v>500</v>
      </c>
      <c r="I754" s="66">
        <v>200</v>
      </c>
      <c r="J754" s="66">
        <v>0</v>
      </c>
      <c r="K754" s="66">
        <v>0</v>
      </c>
      <c r="L754" s="66">
        <v>212</v>
      </c>
      <c r="M754" s="66">
        <v>55</v>
      </c>
      <c r="N754" s="66">
        <v>33</v>
      </c>
      <c r="O754" s="66">
        <v>0</v>
      </c>
      <c r="P754" s="94">
        <v>43488.602581018517</v>
      </c>
      <c r="Q754" s="95">
        <f t="shared" si="93"/>
        <v>17.600000000000001</v>
      </c>
    </row>
    <row r="755" spans="1:17" s="13" customFormat="1" ht="20.25" x14ac:dyDescent="0.3">
      <c r="A755" s="50"/>
      <c r="B755" s="54">
        <f>B756+B887</f>
        <v>138</v>
      </c>
      <c r="C755" s="38"/>
      <c r="D755" s="8" t="s">
        <v>20</v>
      </c>
      <c r="E755" s="38"/>
      <c r="F755" s="38"/>
      <c r="G755" s="38"/>
      <c r="H755" s="14">
        <f t="shared" ref="H755:O755" si="101">H756+H887</f>
        <v>29253.160000000003</v>
      </c>
      <c r="I755" s="14">
        <f t="shared" si="101"/>
        <v>13466.561999999996</v>
      </c>
      <c r="J755" s="14">
        <f t="shared" si="101"/>
        <v>5907.723</v>
      </c>
      <c r="K755" s="14">
        <f t="shared" si="101"/>
        <v>3744.5439999999994</v>
      </c>
      <c r="L755" s="14">
        <f t="shared" si="101"/>
        <v>284.65999999999997</v>
      </c>
      <c r="M755" s="14">
        <f t="shared" si="101"/>
        <v>1334.1590000000001</v>
      </c>
      <c r="N755" s="14">
        <f t="shared" si="101"/>
        <v>2992.3510000000006</v>
      </c>
      <c r="O755" s="14">
        <f t="shared" si="101"/>
        <v>1523.1609999999994</v>
      </c>
      <c r="P755" s="96"/>
      <c r="Q755" s="96"/>
    </row>
    <row r="756" spans="1:17" s="19" customFormat="1" ht="20.25" x14ac:dyDescent="0.3">
      <c r="A756" s="55"/>
      <c r="B756" s="56">
        <v>130</v>
      </c>
      <c r="C756" s="41"/>
      <c r="D756" s="17" t="s">
        <v>201</v>
      </c>
      <c r="E756" s="41"/>
      <c r="F756" s="41"/>
      <c r="G756" s="41"/>
      <c r="H756" s="18">
        <f t="shared" ref="H756:O756" si="102">SUM(H757:H886)</f>
        <v>28251.568000000003</v>
      </c>
      <c r="I756" s="18">
        <f t="shared" si="102"/>
        <v>12966.565999999997</v>
      </c>
      <c r="J756" s="18">
        <f t="shared" si="102"/>
        <v>5907.723</v>
      </c>
      <c r="K756" s="18">
        <f t="shared" si="102"/>
        <v>3744.5439999999994</v>
      </c>
      <c r="L756" s="18">
        <f t="shared" si="102"/>
        <v>0</v>
      </c>
      <c r="M756" s="18">
        <f t="shared" si="102"/>
        <v>1295.6590000000001</v>
      </c>
      <c r="N756" s="18">
        <f t="shared" si="102"/>
        <v>2875.0510000000004</v>
      </c>
      <c r="O756" s="18">
        <f t="shared" si="102"/>
        <v>1462.0249999999994</v>
      </c>
      <c r="P756" s="99"/>
      <c r="Q756" s="99"/>
    </row>
    <row r="757" spans="1:17" ht="60.75" x14ac:dyDescent="0.25">
      <c r="A757" s="49">
        <f>A754+1</f>
        <v>722</v>
      </c>
      <c r="B757" s="44">
        <v>1</v>
      </c>
      <c r="C757" s="45">
        <v>4</v>
      </c>
      <c r="D757" s="81" t="s">
        <v>1910</v>
      </c>
      <c r="E757" s="37" t="s">
        <v>49</v>
      </c>
      <c r="F757" s="37" t="s">
        <v>2064</v>
      </c>
      <c r="G757" s="36" t="s">
        <v>1911</v>
      </c>
      <c r="H757" s="66">
        <v>299.57499999999999</v>
      </c>
      <c r="I757" s="66">
        <v>149.78700000000001</v>
      </c>
      <c r="J757" s="66">
        <v>75.203999999999994</v>
      </c>
      <c r="K757" s="66">
        <v>20</v>
      </c>
      <c r="L757" s="66">
        <v>0</v>
      </c>
      <c r="M757" s="66">
        <v>0</v>
      </c>
      <c r="N757" s="66">
        <v>31.2</v>
      </c>
      <c r="O757" s="66">
        <v>23.384</v>
      </c>
      <c r="P757" s="94">
        <v>43455.415625000001</v>
      </c>
      <c r="Q757" s="95">
        <f t="shared" si="93"/>
        <v>18.220479011933573</v>
      </c>
    </row>
    <row r="758" spans="1:17" ht="81" x14ac:dyDescent="0.25">
      <c r="A758" s="49">
        <f>A757+1</f>
        <v>723</v>
      </c>
      <c r="B758" s="44">
        <f>B757+1</f>
        <v>2</v>
      </c>
      <c r="C758" s="45">
        <v>95</v>
      </c>
      <c r="D758" s="81" t="s">
        <v>1912</v>
      </c>
      <c r="E758" s="37" t="s">
        <v>49</v>
      </c>
      <c r="F758" s="37" t="s">
        <v>1913</v>
      </c>
      <c r="G758" s="36" t="s">
        <v>291</v>
      </c>
      <c r="H758" s="66">
        <v>193.37799999999999</v>
      </c>
      <c r="I758" s="66">
        <v>80</v>
      </c>
      <c r="J758" s="66">
        <v>64</v>
      </c>
      <c r="K758" s="66">
        <v>10</v>
      </c>
      <c r="L758" s="66">
        <v>0</v>
      </c>
      <c r="M758" s="66">
        <v>5</v>
      </c>
      <c r="N758" s="66">
        <v>15.513999999999999</v>
      </c>
      <c r="O758" s="66">
        <v>18.864000000000001</v>
      </c>
      <c r="P758" s="94">
        <v>43480.837581018517</v>
      </c>
      <c r="Q758" s="95">
        <f t="shared" ref="Q758:Q820" si="103">(O758+N758+M758)*100/H758</f>
        <v>20.363226426997905</v>
      </c>
    </row>
    <row r="759" spans="1:17" ht="81" x14ac:dyDescent="0.25">
      <c r="A759" s="49">
        <f t="shared" ref="A759:A821" si="104">A758+1</f>
        <v>724</v>
      </c>
      <c r="B759" s="44">
        <f>B758+1</f>
        <v>3</v>
      </c>
      <c r="C759" s="45">
        <v>109</v>
      </c>
      <c r="D759" s="81" t="s">
        <v>1914</v>
      </c>
      <c r="E759" s="37" t="s">
        <v>49</v>
      </c>
      <c r="F759" s="37" t="s">
        <v>294</v>
      </c>
      <c r="G759" s="36" t="s">
        <v>309</v>
      </c>
      <c r="H759" s="66">
        <v>296.298</v>
      </c>
      <c r="I759" s="66">
        <v>137</v>
      </c>
      <c r="J759" s="66">
        <v>85.727000000000004</v>
      </c>
      <c r="K759" s="66">
        <v>10</v>
      </c>
      <c r="L759" s="66">
        <v>0</v>
      </c>
      <c r="M759" s="66">
        <v>0</v>
      </c>
      <c r="N759" s="66">
        <v>34</v>
      </c>
      <c r="O759" s="66">
        <v>29.571000000000002</v>
      </c>
      <c r="P759" s="94">
        <v>43481.600081018521</v>
      </c>
      <c r="Q759" s="95">
        <f t="shared" si="103"/>
        <v>21.455089133237482</v>
      </c>
    </row>
    <row r="760" spans="1:17" ht="60.75" x14ac:dyDescent="0.25">
      <c r="A760" s="49">
        <f t="shared" si="104"/>
        <v>725</v>
      </c>
      <c r="B760" s="44">
        <f t="shared" ref="B760:B822" si="105">B759+1</f>
        <v>4</v>
      </c>
      <c r="C760" s="45">
        <v>130</v>
      </c>
      <c r="D760" s="81" t="s">
        <v>1915</v>
      </c>
      <c r="E760" s="37" t="s">
        <v>49</v>
      </c>
      <c r="F760" s="37" t="s">
        <v>2065</v>
      </c>
      <c r="G760" s="36" t="s">
        <v>299</v>
      </c>
      <c r="H760" s="66">
        <v>299.762</v>
      </c>
      <c r="I760" s="66">
        <v>144.995</v>
      </c>
      <c r="J760" s="66">
        <v>25</v>
      </c>
      <c r="K760" s="66">
        <v>50</v>
      </c>
      <c r="L760" s="66">
        <v>0</v>
      </c>
      <c r="M760" s="66">
        <v>9.0470000000000006</v>
      </c>
      <c r="N760" s="66">
        <v>49.308999999999997</v>
      </c>
      <c r="O760" s="66">
        <v>21.411000000000001</v>
      </c>
      <c r="P760" s="94">
        <v>43481.768842592595</v>
      </c>
      <c r="Q760" s="95">
        <f t="shared" si="103"/>
        <v>26.61011068781233</v>
      </c>
    </row>
    <row r="761" spans="1:17" ht="81" x14ac:dyDescent="0.25">
      <c r="A761" s="49">
        <f t="shared" si="104"/>
        <v>726</v>
      </c>
      <c r="B761" s="44">
        <f t="shared" si="105"/>
        <v>5</v>
      </c>
      <c r="C761" s="45">
        <v>134</v>
      </c>
      <c r="D761" s="81" t="s">
        <v>1916</v>
      </c>
      <c r="E761" s="37" t="s">
        <v>49</v>
      </c>
      <c r="F761" s="37" t="s">
        <v>2066</v>
      </c>
      <c r="G761" s="36" t="s">
        <v>302</v>
      </c>
      <c r="H761" s="66">
        <v>159.25399999999999</v>
      </c>
      <c r="I761" s="66">
        <v>79.626999999999995</v>
      </c>
      <c r="J761" s="66">
        <v>27.760999999999999</v>
      </c>
      <c r="K761" s="66">
        <v>15.93</v>
      </c>
      <c r="L761" s="66">
        <v>0</v>
      </c>
      <c r="M761" s="66">
        <v>6.1</v>
      </c>
      <c r="N761" s="66">
        <v>15.6</v>
      </c>
      <c r="O761" s="66">
        <v>14.236000000000001</v>
      </c>
      <c r="P761" s="94">
        <v>43482.512060185189</v>
      </c>
      <c r="Q761" s="95">
        <f t="shared" si="103"/>
        <v>22.565210292991072</v>
      </c>
    </row>
    <row r="762" spans="1:17" ht="56.25" x14ac:dyDescent="0.25">
      <c r="A762" s="49">
        <f t="shared" si="104"/>
        <v>727</v>
      </c>
      <c r="B762" s="44">
        <f t="shared" si="105"/>
        <v>6</v>
      </c>
      <c r="C762" s="45">
        <v>157</v>
      </c>
      <c r="D762" s="81" t="s">
        <v>1917</v>
      </c>
      <c r="E762" s="37" t="s">
        <v>49</v>
      </c>
      <c r="F762" s="37" t="s">
        <v>1918</v>
      </c>
      <c r="G762" s="36" t="s">
        <v>289</v>
      </c>
      <c r="H762" s="66">
        <v>299.27600000000001</v>
      </c>
      <c r="I762" s="66">
        <v>149</v>
      </c>
      <c r="J762" s="66">
        <v>0</v>
      </c>
      <c r="K762" s="66">
        <v>90</v>
      </c>
      <c r="L762" s="66">
        <v>0</v>
      </c>
      <c r="M762" s="66">
        <v>20</v>
      </c>
      <c r="N762" s="66">
        <v>10.771000000000001</v>
      </c>
      <c r="O762" s="66">
        <v>29.504999999999999</v>
      </c>
      <c r="P762" s="94">
        <v>43482.662372685183</v>
      </c>
      <c r="Q762" s="95">
        <f t="shared" si="103"/>
        <v>20.140605995803202</v>
      </c>
    </row>
    <row r="763" spans="1:17" ht="60.75" x14ac:dyDescent="0.25">
      <c r="A763" s="49">
        <f t="shared" si="104"/>
        <v>728</v>
      </c>
      <c r="B763" s="44">
        <f t="shared" si="105"/>
        <v>7</v>
      </c>
      <c r="C763" s="45">
        <v>192</v>
      </c>
      <c r="D763" s="81" t="s">
        <v>1919</v>
      </c>
      <c r="E763" s="37" t="s">
        <v>49</v>
      </c>
      <c r="F763" s="37" t="s">
        <v>1920</v>
      </c>
      <c r="G763" s="36" t="s">
        <v>304</v>
      </c>
      <c r="H763" s="66">
        <v>262.55200000000002</v>
      </c>
      <c r="I763" s="66">
        <v>131.27600000000001</v>
      </c>
      <c r="J763" s="66">
        <v>78.668000000000006</v>
      </c>
      <c r="K763" s="66">
        <v>0</v>
      </c>
      <c r="L763" s="66">
        <v>0</v>
      </c>
      <c r="M763" s="66">
        <v>0</v>
      </c>
      <c r="N763" s="66">
        <v>26.6</v>
      </c>
      <c r="O763" s="66">
        <v>26.007999999999999</v>
      </c>
      <c r="P763" s="94">
        <v>43483.436111111114</v>
      </c>
      <c r="Q763" s="95">
        <f t="shared" si="103"/>
        <v>20.037173588470093</v>
      </c>
    </row>
    <row r="764" spans="1:17" ht="60.75" x14ac:dyDescent="0.25">
      <c r="A764" s="49">
        <f t="shared" si="104"/>
        <v>729</v>
      </c>
      <c r="B764" s="44">
        <f t="shared" si="105"/>
        <v>8</v>
      </c>
      <c r="C764" s="45">
        <v>197</v>
      </c>
      <c r="D764" s="81" t="s">
        <v>1921</v>
      </c>
      <c r="E764" s="37" t="s">
        <v>49</v>
      </c>
      <c r="F764" s="37" t="s">
        <v>54</v>
      </c>
      <c r="G764" s="36" t="s">
        <v>331</v>
      </c>
      <c r="H764" s="66">
        <v>77.659000000000006</v>
      </c>
      <c r="I764" s="66">
        <v>24.917999999999999</v>
      </c>
      <c r="J764" s="66">
        <v>20</v>
      </c>
      <c r="K764" s="66">
        <v>12</v>
      </c>
      <c r="L764" s="66">
        <v>0</v>
      </c>
      <c r="M764" s="66">
        <v>0</v>
      </c>
      <c r="N764" s="66">
        <v>13</v>
      </c>
      <c r="O764" s="66">
        <v>7.7409999999999997</v>
      </c>
      <c r="P764" s="94">
        <v>43483.480729166666</v>
      </c>
      <c r="Q764" s="95">
        <f t="shared" si="103"/>
        <v>26.707786605544751</v>
      </c>
    </row>
    <row r="765" spans="1:17" ht="101.25" x14ac:dyDescent="0.25">
      <c r="A765" s="49">
        <f t="shared" si="104"/>
        <v>730</v>
      </c>
      <c r="B765" s="44">
        <f t="shared" si="105"/>
        <v>9</v>
      </c>
      <c r="C765" s="45">
        <v>206</v>
      </c>
      <c r="D765" s="81" t="s">
        <v>1922</v>
      </c>
      <c r="E765" s="37" t="s">
        <v>49</v>
      </c>
      <c r="F765" s="37" t="s">
        <v>2075</v>
      </c>
      <c r="G765" s="36" t="s">
        <v>1923</v>
      </c>
      <c r="H765" s="66">
        <v>299.67599999999999</v>
      </c>
      <c r="I765" s="66">
        <v>127.944</v>
      </c>
      <c r="J765" s="66">
        <v>70</v>
      </c>
      <c r="K765" s="66">
        <v>45</v>
      </c>
      <c r="L765" s="66">
        <v>0</v>
      </c>
      <c r="M765" s="66">
        <v>10</v>
      </c>
      <c r="N765" s="66">
        <v>21</v>
      </c>
      <c r="O765" s="66">
        <v>25.731999999999999</v>
      </c>
      <c r="P765" s="94">
        <v>43483.511087962965</v>
      </c>
      <c r="Q765" s="95">
        <f t="shared" si="103"/>
        <v>18.931112267916017</v>
      </c>
    </row>
    <row r="766" spans="1:17" ht="81" x14ac:dyDescent="0.25">
      <c r="A766" s="49">
        <f t="shared" si="104"/>
        <v>731</v>
      </c>
      <c r="B766" s="44">
        <f t="shared" si="105"/>
        <v>10</v>
      </c>
      <c r="C766" s="45">
        <v>214</v>
      </c>
      <c r="D766" s="81" t="s">
        <v>1924</v>
      </c>
      <c r="E766" s="37" t="s">
        <v>49</v>
      </c>
      <c r="F766" s="37" t="s">
        <v>2076</v>
      </c>
      <c r="G766" s="36" t="s">
        <v>292</v>
      </c>
      <c r="H766" s="66">
        <v>499.839</v>
      </c>
      <c r="I766" s="66">
        <v>200</v>
      </c>
      <c r="J766" s="66">
        <v>198.946</v>
      </c>
      <c r="K766" s="66">
        <v>0</v>
      </c>
      <c r="L766" s="66">
        <v>0</v>
      </c>
      <c r="M766" s="66">
        <v>10</v>
      </c>
      <c r="N766" s="66">
        <v>41</v>
      </c>
      <c r="O766" s="66">
        <v>49.893000000000001</v>
      </c>
      <c r="P766" s="94">
        <v>43483.557002314818</v>
      </c>
      <c r="Q766" s="95">
        <f t="shared" si="103"/>
        <v>20.185099602071865</v>
      </c>
    </row>
    <row r="767" spans="1:17" ht="60.75" x14ac:dyDescent="0.25">
      <c r="A767" s="49">
        <f t="shared" si="104"/>
        <v>732</v>
      </c>
      <c r="B767" s="44">
        <f t="shared" si="105"/>
        <v>11</v>
      </c>
      <c r="C767" s="45">
        <v>220</v>
      </c>
      <c r="D767" s="81" t="s">
        <v>1925</v>
      </c>
      <c r="E767" s="37" t="s">
        <v>49</v>
      </c>
      <c r="F767" s="37" t="s">
        <v>1926</v>
      </c>
      <c r="G767" s="36" t="s">
        <v>316</v>
      </c>
      <c r="H767" s="66">
        <v>214.92</v>
      </c>
      <c r="I767" s="66">
        <v>107.46</v>
      </c>
      <c r="J767" s="66">
        <v>62.325000000000003</v>
      </c>
      <c r="K767" s="66">
        <v>0</v>
      </c>
      <c r="L767" s="66">
        <v>0</v>
      </c>
      <c r="M767" s="66">
        <v>0</v>
      </c>
      <c r="N767" s="66">
        <v>23.138999999999999</v>
      </c>
      <c r="O767" s="66">
        <v>21.995999999999999</v>
      </c>
      <c r="P767" s="94">
        <v>43483.579641203702</v>
      </c>
      <c r="Q767" s="95">
        <f t="shared" si="103"/>
        <v>21.000837520938024</v>
      </c>
    </row>
    <row r="768" spans="1:17" ht="60.75" x14ac:dyDescent="0.25">
      <c r="A768" s="49">
        <f t="shared" si="104"/>
        <v>733</v>
      </c>
      <c r="B768" s="44">
        <f t="shared" si="105"/>
        <v>12</v>
      </c>
      <c r="C768" s="45">
        <v>282</v>
      </c>
      <c r="D768" s="81" t="s">
        <v>2077</v>
      </c>
      <c r="E768" s="37" t="s">
        <v>49</v>
      </c>
      <c r="F768" s="37" t="s">
        <v>1927</v>
      </c>
      <c r="G768" s="36" t="s">
        <v>308</v>
      </c>
      <c r="H768" s="66">
        <v>299.90300000000002</v>
      </c>
      <c r="I768" s="66">
        <v>149</v>
      </c>
      <c r="J768" s="66">
        <v>97.897999999999996</v>
      </c>
      <c r="K768" s="66">
        <v>20</v>
      </c>
      <c r="L768" s="66">
        <v>0</v>
      </c>
      <c r="M768" s="66">
        <v>8</v>
      </c>
      <c r="N768" s="66">
        <v>10</v>
      </c>
      <c r="O768" s="66">
        <v>15.005000000000001</v>
      </c>
      <c r="P768" s="94">
        <v>43486.643171296295</v>
      </c>
      <c r="Q768" s="95">
        <f t="shared" si="103"/>
        <v>11.00522502275736</v>
      </c>
    </row>
    <row r="769" spans="1:17" ht="40.5" x14ac:dyDescent="0.25">
      <c r="A769" s="49">
        <f>A865+1</f>
        <v>735</v>
      </c>
      <c r="B769" s="44">
        <f>B865+1</f>
        <v>14</v>
      </c>
      <c r="C769" s="45">
        <v>371</v>
      </c>
      <c r="D769" s="81" t="s">
        <v>2071</v>
      </c>
      <c r="E769" s="37" t="s">
        <v>49</v>
      </c>
      <c r="F769" s="37" t="s">
        <v>109</v>
      </c>
      <c r="G769" s="36" t="s">
        <v>289</v>
      </c>
      <c r="H769" s="66">
        <v>298.988</v>
      </c>
      <c r="I769" s="66">
        <v>149.49</v>
      </c>
      <c r="J769" s="66">
        <v>20</v>
      </c>
      <c r="K769" s="66">
        <v>66.710999999999999</v>
      </c>
      <c r="L769" s="66">
        <v>0</v>
      </c>
      <c r="M769" s="66">
        <v>5</v>
      </c>
      <c r="N769" s="66">
        <v>27.844000000000001</v>
      </c>
      <c r="O769" s="66">
        <v>29.943000000000001</v>
      </c>
      <c r="P769" s="94">
        <v>43487.676747685182</v>
      </c>
      <c r="Q769" s="95">
        <f t="shared" si="103"/>
        <v>20.999839458439805</v>
      </c>
    </row>
    <row r="770" spans="1:17" ht="81" x14ac:dyDescent="0.25">
      <c r="A770" s="49">
        <f t="shared" si="104"/>
        <v>736</v>
      </c>
      <c r="B770" s="44">
        <f t="shared" si="105"/>
        <v>15</v>
      </c>
      <c r="C770" s="45">
        <v>379</v>
      </c>
      <c r="D770" s="81" t="s">
        <v>1930</v>
      </c>
      <c r="E770" s="37" t="s">
        <v>49</v>
      </c>
      <c r="F770" s="37" t="s">
        <v>2078</v>
      </c>
      <c r="G770" s="36" t="s">
        <v>1931</v>
      </c>
      <c r="H770" s="66">
        <v>295.74099999999999</v>
      </c>
      <c r="I770" s="66">
        <v>132.87100000000001</v>
      </c>
      <c r="J770" s="66">
        <v>50.677999999999997</v>
      </c>
      <c r="K770" s="66">
        <v>50</v>
      </c>
      <c r="L770" s="66">
        <v>0</v>
      </c>
      <c r="M770" s="66">
        <v>0</v>
      </c>
      <c r="N770" s="66">
        <v>32.5</v>
      </c>
      <c r="O770" s="66">
        <v>29.692</v>
      </c>
      <c r="P770" s="94">
        <v>43487.700879629629</v>
      </c>
      <c r="Q770" s="95">
        <f t="shared" si="103"/>
        <v>21.029211370760226</v>
      </c>
    </row>
    <row r="771" spans="1:17" ht="60.75" x14ac:dyDescent="0.25">
      <c r="A771" s="49">
        <f t="shared" si="104"/>
        <v>737</v>
      </c>
      <c r="B771" s="44">
        <f t="shared" si="105"/>
        <v>16</v>
      </c>
      <c r="C771" s="45">
        <v>402</v>
      </c>
      <c r="D771" s="81" t="s">
        <v>1932</v>
      </c>
      <c r="E771" s="37" t="s">
        <v>49</v>
      </c>
      <c r="F771" s="37" t="s">
        <v>294</v>
      </c>
      <c r="G771" s="36" t="s">
        <v>310</v>
      </c>
      <c r="H771" s="66">
        <v>299.92200000000003</v>
      </c>
      <c r="I771" s="66">
        <v>140</v>
      </c>
      <c r="J771" s="66">
        <v>99.781000000000006</v>
      </c>
      <c r="K771" s="66">
        <v>0</v>
      </c>
      <c r="L771" s="66">
        <v>0</v>
      </c>
      <c r="M771" s="66">
        <v>30.1</v>
      </c>
      <c r="N771" s="66">
        <v>0</v>
      </c>
      <c r="O771" s="66">
        <v>30.041</v>
      </c>
      <c r="P771" s="94">
        <v>43488.349687499998</v>
      </c>
      <c r="Q771" s="95">
        <f t="shared" si="103"/>
        <v>20.052213575529638</v>
      </c>
    </row>
    <row r="772" spans="1:17" ht="60.75" x14ac:dyDescent="0.25">
      <c r="A772" s="49">
        <f t="shared" si="104"/>
        <v>738</v>
      </c>
      <c r="B772" s="44">
        <f t="shared" si="105"/>
        <v>17</v>
      </c>
      <c r="C772" s="45">
        <v>403</v>
      </c>
      <c r="D772" s="81" t="s">
        <v>1933</v>
      </c>
      <c r="E772" s="37" t="s">
        <v>49</v>
      </c>
      <c r="F772" s="37" t="s">
        <v>294</v>
      </c>
      <c r="G772" s="36" t="s">
        <v>1934</v>
      </c>
      <c r="H772" s="66">
        <v>281.517</v>
      </c>
      <c r="I772" s="66">
        <v>140</v>
      </c>
      <c r="J772" s="66">
        <v>82.084000000000003</v>
      </c>
      <c r="K772" s="66">
        <v>0</v>
      </c>
      <c r="L772" s="66">
        <v>0</v>
      </c>
      <c r="M772" s="66">
        <v>0</v>
      </c>
      <c r="N772" s="66">
        <v>35.049999999999997</v>
      </c>
      <c r="O772" s="66">
        <v>24.382999999999999</v>
      </c>
      <c r="P772" s="94">
        <v>43488.361643518518</v>
      </c>
      <c r="Q772" s="95">
        <f t="shared" si="103"/>
        <v>21.111691301058194</v>
      </c>
    </row>
    <row r="773" spans="1:17" ht="81" x14ac:dyDescent="0.25">
      <c r="A773" s="49">
        <f t="shared" si="104"/>
        <v>739</v>
      </c>
      <c r="B773" s="44">
        <f t="shared" si="105"/>
        <v>18</v>
      </c>
      <c r="C773" s="45">
        <v>404</v>
      </c>
      <c r="D773" s="81" t="s">
        <v>2067</v>
      </c>
      <c r="E773" s="37" t="s">
        <v>49</v>
      </c>
      <c r="F773" s="37" t="s">
        <v>1935</v>
      </c>
      <c r="G773" s="36" t="s">
        <v>295</v>
      </c>
      <c r="H773" s="66">
        <v>47</v>
      </c>
      <c r="I773" s="66">
        <v>19</v>
      </c>
      <c r="J773" s="66">
        <v>13</v>
      </c>
      <c r="K773" s="66">
        <v>5</v>
      </c>
      <c r="L773" s="66">
        <v>0</v>
      </c>
      <c r="M773" s="66">
        <v>0</v>
      </c>
      <c r="N773" s="66">
        <v>10</v>
      </c>
      <c r="O773" s="66">
        <v>0</v>
      </c>
      <c r="P773" s="94">
        <v>43488.367986111109</v>
      </c>
      <c r="Q773" s="95">
        <f t="shared" si="103"/>
        <v>21.276595744680851</v>
      </c>
    </row>
    <row r="774" spans="1:17" ht="56.25" x14ac:dyDescent="0.25">
      <c r="A774" s="49">
        <f t="shared" si="104"/>
        <v>740</v>
      </c>
      <c r="B774" s="44">
        <f t="shared" si="105"/>
        <v>19</v>
      </c>
      <c r="C774" s="45">
        <v>446</v>
      </c>
      <c r="D774" s="81" t="s">
        <v>1936</v>
      </c>
      <c r="E774" s="37" t="s">
        <v>49</v>
      </c>
      <c r="F774" s="37" t="s">
        <v>2066</v>
      </c>
      <c r="G774" s="36" t="s">
        <v>302</v>
      </c>
      <c r="H774" s="66">
        <v>27.571999999999999</v>
      </c>
      <c r="I774" s="66">
        <v>13.786</v>
      </c>
      <c r="J774" s="66">
        <v>3.843</v>
      </c>
      <c r="K774" s="66">
        <v>3.843</v>
      </c>
      <c r="L774" s="66">
        <v>0</v>
      </c>
      <c r="M774" s="66">
        <v>0</v>
      </c>
      <c r="N774" s="66">
        <v>6.1</v>
      </c>
      <c r="O774" s="66">
        <v>0</v>
      </c>
      <c r="P774" s="94">
        <v>43488.562789351854</v>
      </c>
      <c r="Q774" s="95">
        <f t="shared" si="103"/>
        <v>22.123893805309734</v>
      </c>
    </row>
    <row r="775" spans="1:17" ht="60.75" x14ac:dyDescent="0.25">
      <c r="A775" s="49">
        <f t="shared" si="104"/>
        <v>741</v>
      </c>
      <c r="B775" s="44">
        <f t="shared" si="105"/>
        <v>20</v>
      </c>
      <c r="C775" s="45">
        <v>615</v>
      </c>
      <c r="D775" s="81" t="s">
        <v>2072</v>
      </c>
      <c r="E775" s="37" t="s">
        <v>49</v>
      </c>
      <c r="F775" s="37" t="s">
        <v>1937</v>
      </c>
      <c r="G775" s="36" t="s">
        <v>289</v>
      </c>
      <c r="H775" s="66">
        <v>297.92099999999999</v>
      </c>
      <c r="I775" s="66">
        <v>148.96</v>
      </c>
      <c r="J775" s="66">
        <v>36.212000000000003</v>
      </c>
      <c r="K775" s="66">
        <v>50</v>
      </c>
      <c r="L775" s="66">
        <v>0</v>
      </c>
      <c r="M775" s="66">
        <v>0</v>
      </c>
      <c r="N775" s="66">
        <v>31.5</v>
      </c>
      <c r="O775" s="66">
        <v>31.248999999999999</v>
      </c>
      <c r="P775" s="94">
        <v>43489.622673611113</v>
      </c>
      <c r="Q775" s="95">
        <f t="shared" si="103"/>
        <v>21.062295037946299</v>
      </c>
    </row>
    <row r="776" spans="1:17" ht="60.75" x14ac:dyDescent="0.25">
      <c r="A776" s="49">
        <f t="shared" si="104"/>
        <v>742</v>
      </c>
      <c r="B776" s="44">
        <f t="shared" si="105"/>
        <v>21</v>
      </c>
      <c r="C776" s="45">
        <v>648</v>
      </c>
      <c r="D776" s="81" t="s">
        <v>2068</v>
      </c>
      <c r="E776" s="37" t="s">
        <v>49</v>
      </c>
      <c r="F776" s="37" t="s">
        <v>1938</v>
      </c>
      <c r="G776" s="36" t="s">
        <v>1939</v>
      </c>
      <c r="H776" s="66">
        <v>130</v>
      </c>
      <c r="I776" s="66">
        <v>65</v>
      </c>
      <c r="J776" s="66">
        <v>36.159999999999997</v>
      </c>
      <c r="K776" s="66">
        <v>2</v>
      </c>
      <c r="L776" s="66">
        <v>0</v>
      </c>
      <c r="M776" s="66">
        <v>15</v>
      </c>
      <c r="N776" s="66">
        <v>11.84</v>
      </c>
      <c r="O776" s="66">
        <v>0</v>
      </c>
      <c r="P776" s="94">
        <v>43489.687951388885</v>
      </c>
      <c r="Q776" s="95">
        <f t="shared" si="103"/>
        <v>20.646153846153847</v>
      </c>
    </row>
    <row r="777" spans="1:17" ht="60.75" x14ac:dyDescent="0.25">
      <c r="A777" s="49">
        <f t="shared" si="104"/>
        <v>743</v>
      </c>
      <c r="B777" s="44">
        <f t="shared" si="105"/>
        <v>22</v>
      </c>
      <c r="C777" s="45">
        <v>731</v>
      </c>
      <c r="D777" s="81" t="s">
        <v>1940</v>
      </c>
      <c r="E777" s="37" t="s">
        <v>49</v>
      </c>
      <c r="F777" s="37" t="s">
        <v>1941</v>
      </c>
      <c r="G777" s="36" t="s">
        <v>317</v>
      </c>
      <c r="H777" s="66">
        <v>119.35299999999999</v>
      </c>
      <c r="I777" s="66">
        <v>50.2</v>
      </c>
      <c r="J777" s="66">
        <v>34.087000000000003</v>
      </c>
      <c r="K777" s="66">
        <v>10</v>
      </c>
      <c r="L777" s="66">
        <v>0</v>
      </c>
      <c r="M777" s="66">
        <v>0</v>
      </c>
      <c r="N777" s="66">
        <v>14.162000000000001</v>
      </c>
      <c r="O777" s="66">
        <v>10.904</v>
      </c>
      <c r="P777" s="94">
        <v>43489.919907407406</v>
      </c>
      <c r="Q777" s="95">
        <f t="shared" si="103"/>
        <v>21.001566780893654</v>
      </c>
    </row>
    <row r="778" spans="1:17" ht="60.75" x14ac:dyDescent="0.25">
      <c r="A778" s="49">
        <f t="shared" si="104"/>
        <v>744</v>
      </c>
      <c r="B778" s="44">
        <f t="shared" si="105"/>
        <v>23</v>
      </c>
      <c r="C778" s="45">
        <v>800</v>
      </c>
      <c r="D778" s="81" t="s">
        <v>2079</v>
      </c>
      <c r="E778" s="37" t="s">
        <v>49</v>
      </c>
      <c r="F778" s="37" t="s">
        <v>1942</v>
      </c>
      <c r="G778" s="36" t="s">
        <v>301</v>
      </c>
      <c r="H778" s="66">
        <v>299.387</v>
      </c>
      <c r="I778" s="66">
        <v>149.001</v>
      </c>
      <c r="J778" s="66">
        <v>0</v>
      </c>
      <c r="K778" s="66">
        <v>90</v>
      </c>
      <c r="L778" s="66">
        <v>0</v>
      </c>
      <c r="M778" s="66">
        <v>13.064</v>
      </c>
      <c r="N778" s="66">
        <v>24.007000000000001</v>
      </c>
      <c r="O778" s="66">
        <v>23.315000000000001</v>
      </c>
      <c r="P778" s="94">
        <v>43490.498090277775</v>
      </c>
      <c r="Q778" s="95">
        <f t="shared" si="103"/>
        <v>20.169880455731214</v>
      </c>
    </row>
    <row r="779" spans="1:17" ht="60.75" x14ac:dyDescent="0.25">
      <c r="A779" s="49">
        <f t="shared" si="104"/>
        <v>745</v>
      </c>
      <c r="B779" s="44">
        <f t="shared" si="105"/>
        <v>24</v>
      </c>
      <c r="C779" s="45">
        <v>849</v>
      </c>
      <c r="D779" s="81" t="s">
        <v>2080</v>
      </c>
      <c r="E779" s="37" t="s">
        <v>49</v>
      </c>
      <c r="F779" s="37" t="s">
        <v>54</v>
      </c>
      <c r="G779" s="36" t="s">
        <v>290</v>
      </c>
      <c r="H779" s="66">
        <v>132.59299999999999</v>
      </c>
      <c r="I779" s="66">
        <v>66.296000000000006</v>
      </c>
      <c r="J779" s="66">
        <v>38.372999999999998</v>
      </c>
      <c r="K779" s="66">
        <v>0</v>
      </c>
      <c r="L779" s="66">
        <v>0</v>
      </c>
      <c r="M779" s="66">
        <v>6</v>
      </c>
      <c r="N779" s="66">
        <v>8</v>
      </c>
      <c r="O779" s="66">
        <v>13.923999999999999</v>
      </c>
      <c r="P779" s="94">
        <v>43490.584108796298</v>
      </c>
      <c r="Q779" s="95">
        <f t="shared" si="103"/>
        <v>21.059935290701624</v>
      </c>
    </row>
    <row r="780" spans="1:17" ht="60.75" x14ac:dyDescent="0.25">
      <c r="A780" s="49">
        <f t="shared" si="104"/>
        <v>746</v>
      </c>
      <c r="B780" s="44">
        <f t="shared" si="105"/>
        <v>25</v>
      </c>
      <c r="C780" s="45">
        <v>858</v>
      </c>
      <c r="D780" s="81" t="s">
        <v>2069</v>
      </c>
      <c r="E780" s="37" t="s">
        <v>49</v>
      </c>
      <c r="F780" s="37" t="s">
        <v>294</v>
      </c>
      <c r="G780" s="36" t="s">
        <v>300</v>
      </c>
      <c r="H780" s="66">
        <v>299.78500000000003</v>
      </c>
      <c r="I780" s="66">
        <v>149.892</v>
      </c>
      <c r="J780" s="66">
        <v>88.540999999999997</v>
      </c>
      <c r="K780" s="66">
        <v>0</v>
      </c>
      <c r="L780" s="66">
        <v>0</v>
      </c>
      <c r="M780" s="66">
        <v>10</v>
      </c>
      <c r="N780" s="66">
        <v>22</v>
      </c>
      <c r="O780" s="66">
        <v>29.352</v>
      </c>
      <c r="P780" s="94">
        <v>43490.599791666667</v>
      </c>
      <c r="Q780" s="95">
        <f t="shared" si="103"/>
        <v>20.46533348900045</v>
      </c>
    </row>
    <row r="781" spans="1:17" ht="60.75" x14ac:dyDescent="0.25">
      <c r="A781" s="49">
        <f t="shared" si="104"/>
        <v>747</v>
      </c>
      <c r="B781" s="44">
        <f t="shared" si="105"/>
        <v>26</v>
      </c>
      <c r="C781" s="45">
        <v>928</v>
      </c>
      <c r="D781" s="81" t="s">
        <v>1943</v>
      </c>
      <c r="E781" s="37" t="s">
        <v>49</v>
      </c>
      <c r="F781" s="37" t="s">
        <v>2081</v>
      </c>
      <c r="G781" s="36" t="s">
        <v>289</v>
      </c>
      <c r="H781" s="66">
        <v>171.018</v>
      </c>
      <c r="I781" s="66">
        <v>85.509</v>
      </c>
      <c r="J781" s="66">
        <v>20</v>
      </c>
      <c r="K781" s="66">
        <v>27.997</v>
      </c>
      <c r="L781" s="66">
        <v>0</v>
      </c>
      <c r="M781" s="66">
        <v>4</v>
      </c>
      <c r="N781" s="66">
        <v>15</v>
      </c>
      <c r="O781" s="66">
        <v>18.512</v>
      </c>
      <c r="P781" s="94">
        <v>43490.66851851852</v>
      </c>
      <c r="Q781" s="95">
        <f t="shared" si="103"/>
        <v>21.934533207030839</v>
      </c>
    </row>
    <row r="782" spans="1:17" ht="60.75" x14ac:dyDescent="0.25">
      <c r="A782" s="49">
        <f t="shared" si="104"/>
        <v>748</v>
      </c>
      <c r="B782" s="44">
        <f t="shared" si="105"/>
        <v>27</v>
      </c>
      <c r="C782" s="45">
        <v>974</v>
      </c>
      <c r="D782" s="81" t="s">
        <v>1944</v>
      </c>
      <c r="E782" s="37" t="s">
        <v>49</v>
      </c>
      <c r="F782" s="37" t="s">
        <v>1945</v>
      </c>
      <c r="G782" s="36" t="s">
        <v>315</v>
      </c>
      <c r="H782" s="66">
        <v>199.95400000000001</v>
      </c>
      <c r="I782" s="66">
        <v>87.953999999999994</v>
      </c>
      <c r="J782" s="66">
        <v>50.981999999999999</v>
      </c>
      <c r="K782" s="66">
        <v>20</v>
      </c>
      <c r="L782" s="66">
        <v>0</v>
      </c>
      <c r="M782" s="66">
        <v>0</v>
      </c>
      <c r="N782" s="66">
        <v>21</v>
      </c>
      <c r="O782" s="66">
        <v>20.018000000000001</v>
      </c>
      <c r="P782" s="94">
        <v>43490.705439814818</v>
      </c>
      <c r="Q782" s="95">
        <f t="shared" si="103"/>
        <v>20.513718155175692</v>
      </c>
    </row>
    <row r="783" spans="1:17" ht="60.75" x14ac:dyDescent="0.25">
      <c r="A783" s="49">
        <f t="shared" si="104"/>
        <v>749</v>
      </c>
      <c r="B783" s="44">
        <f t="shared" si="105"/>
        <v>28</v>
      </c>
      <c r="C783" s="45">
        <v>1011</v>
      </c>
      <c r="D783" s="81" t="s">
        <v>2082</v>
      </c>
      <c r="E783" s="37" t="s">
        <v>49</v>
      </c>
      <c r="F783" s="37" t="s">
        <v>684</v>
      </c>
      <c r="G783" s="36" t="s">
        <v>303</v>
      </c>
      <c r="H783" s="66">
        <v>90.44</v>
      </c>
      <c r="I783" s="66">
        <v>45.22</v>
      </c>
      <c r="J783" s="66">
        <v>30.12</v>
      </c>
      <c r="K783" s="66">
        <v>0</v>
      </c>
      <c r="L783" s="66">
        <v>0</v>
      </c>
      <c r="M783" s="66">
        <v>0</v>
      </c>
      <c r="N783" s="66">
        <v>15.1</v>
      </c>
      <c r="O783" s="66">
        <v>0</v>
      </c>
      <c r="P783" s="94">
        <v>43490.750648148147</v>
      </c>
      <c r="Q783" s="95">
        <f t="shared" si="103"/>
        <v>16.696152145068552</v>
      </c>
    </row>
    <row r="784" spans="1:17" ht="81" x14ac:dyDescent="0.25">
      <c r="A784" s="49">
        <f t="shared" si="104"/>
        <v>750</v>
      </c>
      <c r="B784" s="44">
        <f t="shared" si="105"/>
        <v>29</v>
      </c>
      <c r="C784" s="45">
        <v>1051</v>
      </c>
      <c r="D784" s="81" t="s">
        <v>1946</v>
      </c>
      <c r="E784" s="37" t="s">
        <v>49</v>
      </c>
      <c r="F784" s="37" t="s">
        <v>1947</v>
      </c>
      <c r="G784" s="36" t="s">
        <v>298</v>
      </c>
      <c r="H784" s="66">
        <v>299.45600000000002</v>
      </c>
      <c r="I784" s="66">
        <v>140</v>
      </c>
      <c r="J784" s="66">
        <v>90</v>
      </c>
      <c r="K784" s="66">
        <v>9</v>
      </c>
      <c r="L784" s="66">
        <v>0</v>
      </c>
      <c r="M784" s="66">
        <v>0</v>
      </c>
      <c r="N784" s="66">
        <v>37.436</v>
      </c>
      <c r="O784" s="66">
        <v>23.02</v>
      </c>
      <c r="P784" s="94">
        <v>43490.808067129627</v>
      </c>
      <c r="Q784" s="95">
        <f t="shared" si="103"/>
        <v>20.188608677067748</v>
      </c>
    </row>
    <row r="785" spans="1:17" ht="101.25" x14ac:dyDescent="0.25">
      <c r="A785" s="49">
        <f t="shared" si="104"/>
        <v>751</v>
      </c>
      <c r="B785" s="44">
        <f t="shared" si="105"/>
        <v>30</v>
      </c>
      <c r="C785" s="45">
        <v>1056</v>
      </c>
      <c r="D785" s="81" t="s">
        <v>2083</v>
      </c>
      <c r="E785" s="37" t="s">
        <v>49</v>
      </c>
      <c r="F785" s="37" t="s">
        <v>52</v>
      </c>
      <c r="G785" s="36" t="s">
        <v>288</v>
      </c>
      <c r="H785" s="66">
        <v>299.51299999999998</v>
      </c>
      <c r="I785" s="66">
        <v>90</v>
      </c>
      <c r="J785" s="66">
        <v>48.652000000000001</v>
      </c>
      <c r="K785" s="66">
        <v>100</v>
      </c>
      <c r="L785" s="66">
        <v>0</v>
      </c>
      <c r="M785" s="66">
        <v>0</v>
      </c>
      <c r="N785" s="66">
        <v>36.07</v>
      </c>
      <c r="O785" s="66">
        <v>24.791</v>
      </c>
      <c r="P785" s="94">
        <v>43490.815532407411</v>
      </c>
      <c r="Q785" s="95">
        <f t="shared" si="103"/>
        <v>20.319986110786513</v>
      </c>
    </row>
    <row r="786" spans="1:17" ht="56.25" x14ac:dyDescent="0.25">
      <c r="A786" s="49">
        <f t="shared" si="104"/>
        <v>752</v>
      </c>
      <c r="B786" s="44">
        <f t="shared" si="105"/>
        <v>31</v>
      </c>
      <c r="C786" s="45">
        <v>1150</v>
      </c>
      <c r="D786" s="81" t="s">
        <v>2084</v>
      </c>
      <c r="E786" s="37" t="s">
        <v>49</v>
      </c>
      <c r="F786" s="37" t="s">
        <v>294</v>
      </c>
      <c r="G786" s="36" t="s">
        <v>1948</v>
      </c>
      <c r="H786" s="66">
        <v>234.28899999999999</v>
      </c>
      <c r="I786" s="66">
        <v>116.212</v>
      </c>
      <c r="J786" s="66">
        <v>60.32</v>
      </c>
      <c r="K786" s="66">
        <v>8</v>
      </c>
      <c r="L786" s="66">
        <v>0</v>
      </c>
      <c r="M786" s="66">
        <v>17</v>
      </c>
      <c r="N786" s="66">
        <v>10</v>
      </c>
      <c r="O786" s="66">
        <v>22.757000000000001</v>
      </c>
      <c r="P786" s="94">
        <v>43492.587164351855</v>
      </c>
      <c r="Q786" s="95">
        <f t="shared" si="103"/>
        <v>21.237446060207695</v>
      </c>
    </row>
    <row r="787" spans="1:17" ht="60.75" x14ac:dyDescent="0.25">
      <c r="A787" s="49">
        <f t="shared" si="104"/>
        <v>753</v>
      </c>
      <c r="B787" s="44">
        <f t="shared" si="105"/>
        <v>32</v>
      </c>
      <c r="C787" s="45">
        <v>1179</v>
      </c>
      <c r="D787" s="81" t="s">
        <v>1949</v>
      </c>
      <c r="E787" s="37" t="s">
        <v>49</v>
      </c>
      <c r="F787" s="37" t="s">
        <v>294</v>
      </c>
      <c r="G787" s="36" t="s">
        <v>295</v>
      </c>
      <c r="H787" s="66">
        <v>380</v>
      </c>
      <c r="I787" s="66">
        <v>180</v>
      </c>
      <c r="J787" s="66">
        <v>130.03899999999999</v>
      </c>
      <c r="K787" s="66">
        <v>0</v>
      </c>
      <c r="L787" s="66">
        <v>0</v>
      </c>
      <c r="M787" s="66">
        <v>0</v>
      </c>
      <c r="N787" s="66">
        <v>50</v>
      </c>
      <c r="O787" s="66">
        <v>19.960999999999999</v>
      </c>
      <c r="P787" s="94">
        <v>43493.409918981481</v>
      </c>
      <c r="Q787" s="95">
        <f t="shared" si="103"/>
        <v>18.410789473684208</v>
      </c>
    </row>
    <row r="788" spans="1:17" ht="56.25" x14ac:dyDescent="0.25">
      <c r="A788" s="49">
        <f t="shared" si="104"/>
        <v>754</v>
      </c>
      <c r="B788" s="44">
        <f t="shared" si="105"/>
        <v>33</v>
      </c>
      <c r="C788" s="45">
        <v>1310</v>
      </c>
      <c r="D788" s="81" t="s">
        <v>1950</v>
      </c>
      <c r="E788" s="37" t="s">
        <v>49</v>
      </c>
      <c r="F788" s="37" t="s">
        <v>1918</v>
      </c>
      <c r="G788" s="36" t="s">
        <v>289</v>
      </c>
      <c r="H788" s="66">
        <v>154.19999999999999</v>
      </c>
      <c r="I788" s="66">
        <v>77</v>
      </c>
      <c r="J788" s="66">
        <v>0</v>
      </c>
      <c r="K788" s="66">
        <v>46</v>
      </c>
      <c r="L788" s="66">
        <v>0</v>
      </c>
      <c r="M788" s="66">
        <v>13</v>
      </c>
      <c r="N788" s="66">
        <v>18.2</v>
      </c>
      <c r="O788" s="66">
        <v>0</v>
      </c>
      <c r="P788" s="94">
        <v>43493.706793981481</v>
      </c>
      <c r="Q788" s="95">
        <f t="shared" si="103"/>
        <v>20.233463035019458</v>
      </c>
    </row>
    <row r="789" spans="1:17" ht="60.75" x14ac:dyDescent="0.25">
      <c r="A789" s="49">
        <f t="shared" si="104"/>
        <v>755</v>
      </c>
      <c r="B789" s="44">
        <f t="shared" si="105"/>
        <v>34</v>
      </c>
      <c r="C789" s="45">
        <v>1377</v>
      </c>
      <c r="D789" s="81" t="s">
        <v>1951</v>
      </c>
      <c r="E789" s="37" t="s">
        <v>49</v>
      </c>
      <c r="F789" s="37" t="s">
        <v>306</v>
      </c>
      <c r="G789" s="36" t="s">
        <v>307</v>
      </c>
      <c r="H789" s="66">
        <v>120.90300000000001</v>
      </c>
      <c r="I789" s="66">
        <v>60</v>
      </c>
      <c r="J789" s="66">
        <v>24.513999999999999</v>
      </c>
      <c r="K789" s="66">
        <v>10</v>
      </c>
      <c r="L789" s="66">
        <v>0</v>
      </c>
      <c r="M789" s="66">
        <v>8.1999999999999993</v>
      </c>
      <c r="N789" s="66">
        <v>10.8</v>
      </c>
      <c r="O789" s="66">
        <v>7.3890000000000002</v>
      </c>
      <c r="P789" s="94">
        <v>43493.769629629627</v>
      </c>
      <c r="Q789" s="95">
        <f t="shared" si="103"/>
        <v>21.826588256701655</v>
      </c>
    </row>
    <row r="790" spans="1:17" ht="40.5" x14ac:dyDescent="0.25">
      <c r="A790" s="49">
        <f t="shared" si="104"/>
        <v>756</v>
      </c>
      <c r="B790" s="44">
        <f t="shared" si="105"/>
        <v>35</v>
      </c>
      <c r="C790" s="45">
        <v>1492</v>
      </c>
      <c r="D790" s="81" t="s">
        <v>1952</v>
      </c>
      <c r="E790" s="37" t="s">
        <v>49</v>
      </c>
      <c r="F790" s="37" t="s">
        <v>54</v>
      </c>
      <c r="G790" s="36" t="s">
        <v>290</v>
      </c>
      <c r="H790" s="66">
        <v>53.771999999999998</v>
      </c>
      <c r="I790" s="66">
        <v>26.885999999999999</v>
      </c>
      <c r="J790" s="66">
        <v>0</v>
      </c>
      <c r="K790" s="66">
        <v>16.114000000000001</v>
      </c>
      <c r="L790" s="66">
        <v>0</v>
      </c>
      <c r="M790" s="66">
        <v>3</v>
      </c>
      <c r="N790" s="66">
        <v>7.7720000000000002</v>
      </c>
      <c r="O790" s="66">
        <v>0</v>
      </c>
      <c r="P790" s="94">
        <v>43494.485706018517</v>
      </c>
      <c r="Q790" s="95">
        <f t="shared" si="103"/>
        <v>20.032730789258352</v>
      </c>
    </row>
    <row r="791" spans="1:17" ht="60.75" x14ac:dyDescent="0.25">
      <c r="A791" s="49">
        <f t="shared" si="104"/>
        <v>757</v>
      </c>
      <c r="B791" s="44">
        <f t="shared" si="105"/>
        <v>36</v>
      </c>
      <c r="C791" s="45">
        <v>1505</v>
      </c>
      <c r="D791" s="81" t="s">
        <v>1953</v>
      </c>
      <c r="E791" s="37" t="s">
        <v>49</v>
      </c>
      <c r="F791" s="37" t="s">
        <v>1954</v>
      </c>
      <c r="G791" s="36" t="s">
        <v>307</v>
      </c>
      <c r="H791" s="66">
        <v>89.492999999999995</v>
      </c>
      <c r="I791" s="66">
        <v>44</v>
      </c>
      <c r="J791" s="66">
        <v>17.399999999999999</v>
      </c>
      <c r="K791" s="66">
        <v>10</v>
      </c>
      <c r="L791" s="66">
        <v>0</v>
      </c>
      <c r="M791" s="66">
        <v>10</v>
      </c>
      <c r="N791" s="66">
        <v>8.093</v>
      </c>
      <c r="O791" s="66">
        <v>0</v>
      </c>
      <c r="P791" s="94">
        <v>43494.495486111111</v>
      </c>
      <c r="Q791" s="95">
        <f t="shared" si="103"/>
        <v>20.217223693473233</v>
      </c>
    </row>
    <row r="792" spans="1:17" ht="60.75" x14ac:dyDescent="0.25">
      <c r="A792" s="49">
        <f t="shared" si="104"/>
        <v>758</v>
      </c>
      <c r="B792" s="44">
        <f t="shared" si="105"/>
        <v>37</v>
      </c>
      <c r="C792" s="45">
        <v>1510</v>
      </c>
      <c r="D792" s="81" t="s">
        <v>1955</v>
      </c>
      <c r="E792" s="37" t="s">
        <v>49</v>
      </c>
      <c r="F792" s="37" t="s">
        <v>54</v>
      </c>
      <c r="G792" s="36" t="s">
        <v>290</v>
      </c>
      <c r="H792" s="66">
        <v>364.6</v>
      </c>
      <c r="I792" s="66">
        <v>167.72</v>
      </c>
      <c r="J792" s="66">
        <v>54.7</v>
      </c>
      <c r="K792" s="66">
        <v>60.76</v>
      </c>
      <c r="L792" s="66">
        <v>0</v>
      </c>
      <c r="M792" s="66">
        <v>24</v>
      </c>
      <c r="N792" s="66">
        <v>57.42</v>
      </c>
      <c r="O792" s="66">
        <v>0</v>
      </c>
      <c r="P792" s="94">
        <v>43494.502384259256</v>
      </c>
      <c r="Q792" s="95">
        <f t="shared" si="103"/>
        <v>22.33132199670872</v>
      </c>
    </row>
    <row r="793" spans="1:17" ht="81" x14ac:dyDescent="0.25">
      <c r="A793" s="49">
        <f t="shared" si="104"/>
        <v>759</v>
      </c>
      <c r="B793" s="44">
        <f t="shared" si="105"/>
        <v>38</v>
      </c>
      <c r="C793" s="45">
        <v>1516</v>
      </c>
      <c r="D793" s="81" t="s">
        <v>1956</v>
      </c>
      <c r="E793" s="37" t="s">
        <v>49</v>
      </c>
      <c r="F793" s="37" t="s">
        <v>2085</v>
      </c>
      <c r="G793" s="36" t="s">
        <v>311</v>
      </c>
      <c r="H793" s="66">
        <v>299.19499999999999</v>
      </c>
      <c r="I793" s="66">
        <v>149</v>
      </c>
      <c r="J793" s="66">
        <v>50</v>
      </c>
      <c r="K793" s="66">
        <v>34.670999999999999</v>
      </c>
      <c r="L793" s="66">
        <v>0</v>
      </c>
      <c r="M793" s="66">
        <v>50</v>
      </c>
      <c r="N793" s="66">
        <v>0</v>
      </c>
      <c r="O793" s="66">
        <v>15.523999999999999</v>
      </c>
      <c r="P793" s="94">
        <v>43494.50644675926</v>
      </c>
      <c r="Q793" s="95">
        <f t="shared" si="103"/>
        <v>21.900098597904375</v>
      </c>
    </row>
    <row r="794" spans="1:17" ht="60.75" x14ac:dyDescent="0.25">
      <c r="A794" s="49">
        <f t="shared" si="104"/>
        <v>760</v>
      </c>
      <c r="B794" s="44">
        <f t="shared" si="105"/>
        <v>39</v>
      </c>
      <c r="C794" s="45">
        <v>1529</v>
      </c>
      <c r="D794" s="81" t="s">
        <v>1957</v>
      </c>
      <c r="E794" s="37" t="s">
        <v>49</v>
      </c>
      <c r="F794" s="37" t="s">
        <v>54</v>
      </c>
      <c r="G794" s="36" t="s">
        <v>296</v>
      </c>
      <c r="H794" s="66">
        <v>299.81099999999998</v>
      </c>
      <c r="I794" s="66">
        <v>149.905</v>
      </c>
      <c r="J794" s="66">
        <v>46.908999999999999</v>
      </c>
      <c r="K794" s="66">
        <v>30</v>
      </c>
      <c r="L794" s="66">
        <v>0</v>
      </c>
      <c r="M794" s="66">
        <v>15</v>
      </c>
      <c r="N794" s="66">
        <v>38</v>
      </c>
      <c r="O794" s="66">
        <v>19.997</v>
      </c>
      <c r="P794" s="94">
        <v>43494.527222222219</v>
      </c>
      <c r="Q794" s="95">
        <f t="shared" si="103"/>
        <v>24.347672366924495</v>
      </c>
    </row>
    <row r="795" spans="1:17" ht="60.75" x14ac:dyDescent="0.25">
      <c r="A795" s="49">
        <f t="shared" si="104"/>
        <v>761</v>
      </c>
      <c r="B795" s="44">
        <f t="shared" si="105"/>
        <v>40</v>
      </c>
      <c r="C795" s="45">
        <v>1596</v>
      </c>
      <c r="D795" s="81" t="s">
        <v>2086</v>
      </c>
      <c r="E795" s="37" t="s">
        <v>49</v>
      </c>
      <c r="F795" s="37" t="s">
        <v>1958</v>
      </c>
      <c r="G795" s="36" t="s">
        <v>1959</v>
      </c>
      <c r="H795" s="66">
        <v>299.53199999999998</v>
      </c>
      <c r="I795" s="66">
        <v>63</v>
      </c>
      <c r="J795" s="66">
        <v>20</v>
      </c>
      <c r="K795" s="66">
        <v>150</v>
      </c>
      <c r="L795" s="66">
        <v>0</v>
      </c>
      <c r="M795" s="66">
        <v>0</v>
      </c>
      <c r="N795" s="66">
        <v>37.103000000000002</v>
      </c>
      <c r="O795" s="66">
        <v>29.428999999999998</v>
      </c>
      <c r="P795" s="94">
        <v>43494.635578703703</v>
      </c>
      <c r="Q795" s="95">
        <f t="shared" si="103"/>
        <v>22.211984028417664</v>
      </c>
    </row>
    <row r="796" spans="1:17" ht="81" x14ac:dyDescent="0.25">
      <c r="A796" s="49">
        <f t="shared" si="104"/>
        <v>762</v>
      </c>
      <c r="B796" s="44">
        <f t="shared" si="105"/>
        <v>41</v>
      </c>
      <c r="C796" s="45">
        <v>1605</v>
      </c>
      <c r="D796" s="81" t="s">
        <v>2087</v>
      </c>
      <c r="E796" s="37" t="s">
        <v>49</v>
      </c>
      <c r="F796" s="37" t="s">
        <v>684</v>
      </c>
      <c r="G796" s="36" t="s">
        <v>2070</v>
      </c>
      <c r="H796" s="66">
        <v>29.611000000000001</v>
      </c>
      <c r="I796" s="66">
        <v>14.212999999999999</v>
      </c>
      <c r="J796" s="66">
        <v>9.3979999999999997</v>
      </c>
      <c r="K796" s="66">
        <v>0</v>
      </c>
      <c r="L796" s="66">
        <v>0</v>
      </c>
      <c r="M796" s="66">
        <v>0</v>
      </c>
      <c r="N796" s="66">
        <v>6</v>
      </c>
      <c r="O796" s="66">
        <v>0</v>
      </c>
      <c r="P796" s="94">
        <v>43494.644328703704</v>
      </c>
      <c r="Q796" s="95">
        <f t="shared" si="103"/>
        <v>20.262740197899429</v>
      </c>
    </row>
    <row r="797" spans="1:17" ht="40.5" x14ac:dyDescent="0.25">
      <c r="A797" s="49">
        <f t="shared" si="104"/>
        <v>763</v>
      </c>
      <c r="B797" s="44">
        <f t="shared" si="105"/>
        <v>42</v>
      </c>
      <c r="C797" s="45">
        <v>1767</v>
      </c>
      <c r="D797" s="81" t="s">
        <v>1960</v>
      </c>
      <c r="E797" s="37" t="s">
        <v>49</v>
      </c>
      <c r="F797" s="37" t="s">
        <v>294</v>
      </c>
      <c r="G797" s="36" t="s">
        <v>320</v>
      </c>
      <c r="H797" s="66">
        <v>32.784999999999997</v>
      </c>
      <c r="I797" s="66">
        <v>16</v>
      </c>
      <c r="J797" s="66">
        <v>3.7850000000000001</v>
      </c>
      <c r="K797" s="66">
        <v>3</v>
      </c>
      <c r="L797" s="66">
        <v>0</v>
      </c>
      <c r="M797" s="66">
        <v>10</v>
      </c>
      <c r="N797" s="66">
        <v>0</v>
      </c>
      <c r="O797" s="66">
        <v>0</v>
      </c>
      <c r="P797" s="94">
        <v>43494.830358796295</v>
      </c>
      <c r="Q797" s="95">
        <f t="shared" si="103"/>
        <v>30.501753850846427</v>
      </c>
    </row>
    <row r="798" spans="1:17" ht="81" x14ac:dyDescent="0.25">
      <c r="A798" s="49">
        <f t="shared" si="104"/>
        <v>764</v>
      </c>
      <c r="B798" s="44">
        <f t="shared" si="105"/>
        <v>43</v>
      </c>
      <c r="C798" s="45">
        <v>1792</v>
      </c>
      <c r="D798" s="81" t="s">
        <v>1961</v>
      </c>
      <c r="E798" s="37" t="s">
        <v>49</v>
      </c>
      <c r="F798" s="37" t="s">
        <v>294</v>
      </c>
      <c r="G798" s="36" t="s">
        <v>319</v>
      </c>
      <c r="H798" s="66">
        <v>294.28399999999999</v>
      </c>
      <c r="I798" s="66">
        <v>90.483999999999995</v>
      </c>
      <c r="J798" s="66">
        <v>87.918000000000006</v>
      </c>
      <c r="K798" s="66">
        <v>50</v>
      </c>
      <c r="L798" s="66">
        <v>0</v>
      </c>
      <c r="M798" s="66">
        <v>0</v>
      </c>
      <c r="N798" s="66">
        <v>36.5</v>
      </c>
      <c r="O798" s="66">
        <v>29.382000000000001</v>
      </c>
      <c r="P798" s="94">
        <v>43494.922569444447</v>
      </c>
      <c r="Q798" s="95">
        <f t="shared" si="103"/>
        <v>22.387217789618195</v>
      </c>
    </row>
    <row r="799" spans="1:17" ht="60.75" x14ac:dyDescent="0.25">
      <c r="A799" s="49">
        <f t="shared" si="104"/>
        <v>765</v>
      </c>
      <c r="B799" s="44">
        <f t="shared" si="105"/>
        <v>44</v>
      </c>
      <c r="C799" s="45">
        <v>1793</v>
      </c>
      <c r="D799" s="81" t="s">
        <v>2088</v>
      </c>
      <c r="E799" s="37" t="s">
        <v>49</v>
      </c>
      <c r="F799" s="37" t="s">
        <v>52</v>
      </c>
      <c r="G799" s="36" t="s">
        <v>1948</v>
      </c>
      <c r="H799" s="66">
        <v>34.299999999999997</v>
      </c>
      <c r="I799" s="66">
        <v>16.5</v>
      </c>
      <c r="J799" s="66">
        <v>8</v>
      </c>
      <c r="K799" s="66">
        <v>3.3</v>
      </c>
      <c r="L799" s="66">
        <v>0</v>
      </c>
      <c r="M799" s="66">
        <v>6.5</v>
      </c>
      <c r="N799" s="66">
        <v>0</v>
      </c>
      <c r="O799" s="66">
        <v>0</v>
      </c>
      <c r="P799" s="94">
        <v>43494.923483796294</v>
      </c>
      <c r="Q799" s="95">
        <f t="shared" si="103"/>
        <v>18.950437317784257</v>
      </c>
    </row>
    <row r="800" spans="1:17" ht="81" x14ac:dyDescent="0.25">
      <c r="A800" s="49">
        <f t="shared" si="104"/>
        <v>766</v>
      </c>
      <c r="B800" s="44">
        <f t="shared" si="105"/>
        <v>45</v>
      </c>
      <c r="C800" s="45">
        <v>1811</v>
      </c>
      <c r="D800" s="81" t="s">
        <v>1962</v>
      </c>
      <c r="E800" s="37" t="s">
        <v>49</v>
      </c>
      <c r="F800" s="37" t="s">
        <v>323</v>
      </c>
      <c r="G800" s="36" t="s">
        <v>290</v>
      </c>
      <c r="H800" s="66">
        <v>218.77600000000001</v>
      </c>
      <c r="I800" s="66">
        <v>100</v>
      </c>
      <c r="J800" s="66">
        <v>25.161999999999999</v>
      </c>
      <c r="K800" s="66">
        <v>50</v>
      </c>
      <c r="L800" s="66">
        <v>0</v>
      </c>
      <c r="M800" s="66">
        <v>0</v>
      </c>
      <c r="N800" s="66">
        <v>21.866</v>
      </c>
      <c r="O800" s="66">
        <v>21.748000000000001</v>
      </c>
      <c r="P800" s="94">
        <v>43495.015081018515</v>
      </c>
      <c r="Q800" s="95">
        <f t="shared" si="103"/>
        <v>19.935459099718436</v>
      </c>
    </row>
    <row r="801" spans="1:17" ht="81" x14ac:dyDescent="0.25">
      <c r="A801" s="49">
        <f t="shared" si="104"/>
        <v>767</v>
      </c>
      <c r="B801" s="44">
        <f t="shared" si="105"/>
        <v>46</v>
      </c>
      <c r="C801" s="45">
        <v>1824</v>
      </c>
      <c r="D801" s="81" t="s">
        <v>1963</v>
      </c>
      <c r="E801" s="37" t="s">
        <v>49</v>
      </c>
      <c r="F801" s="37" t="s">
        <v>60</v>
      </c>
      <c r="G801" s="36" t="s">
        <v>1964</v>
      </c>
      <c r="H801" s="66">
        <v>195.297</v>
      </c>
      <c r="I801" s="66">
        <v>97.647999999999996</v>
      </c>
      <c r="J801" s="66">
        <v>43.28</v>
      </c>
      <c r="K801" s="66">
        <v>20</v>
      </c>
      <c r="L801" s="66">
        <v>0</v>
      </c>
      <c r="M801" s="66">
        <v>12.2</v>
      </c>
      <c r="N801" s="66">
        <v>5</v>
      </c>
      <c r="O801" s="66">
        <v>17.169</v>
      </c>
      <c r="P801" s="94">
        <v>43495.365590277775</v>
      </c>
      <c r="Q801" s="95">
        <f t="shared" si="103"/>
        <v>17.598324603040499</v>
      </c>
    </row>
    <row r="802" spans="1:17" ht="60.75" x14ac:dyDescent="0.25">
      <c r="A802" s="49">
        <f t="shared" si="104"/>
        <v>768</v>
      </c>
      <c r="B802" s="44">
        <f t="shared" si="105"/>
        <v>47</v>
      </c>
      <c r="C802" s="45">
        <v>1996</v>
      </c>
      <c r="D802" s="81" t="s">
        <v>1965</v>
      </c>
      <c r="E802" s="37" t="s">
        <v>49</v>
      </c>
      <c r="F802" s="37" t="s">
        <v>1945</v>
      </c>
      <c r="G802" s="36" t="s">
        <v>315</v>
      </c>
      <c r="H802" s="66">
        <v>33.659999999999997</v>
      </c>
      <c r="I802" s="66">
        <v>16.2</v>
      </c>
      <c r="J802" s="66">
        <v>5.26</v>
      </c>
      <c r="K802" s="66">
        <v>5</v>
      </c>
      <c r="L802" s="66">
        <v>0</v>
      </c>
      <c r="M802" s="66">
        <v>0</v>
      </c>
      <c r="N802" s="66">
        <v>7.2</v>
      </c>
      <c r="O802" s="66">
        <v>0</v>
      </c>
      <c r="P802" s="94">
        <v>43495.586273148147</v>
      </c>
      <c r="Q802" s="95">
        <f t="shared" si="103"/>
        <v>21.390374331550806</v>
      </c>
    </row>
    <row r="803" spans="1:17" ht="40.5" x14ac:dyDescent="0.25">
      <c r="A803" s="49">
        <f t="shared" si="104"/>
        <v>769</v>
      </c>
      <c r="B803" s="44">
        <f t="shared" si="105"/>
        <v>48</v>
      </c>
      <c r="C803" s="45">
        <v>2003</v>
      </c>
      <c r="D803" s="81" t="s">
        <v>2089</v>
      </c>
      <c r="E803" s="37" t="s">
        <v>49</v>
      </c>
      <c r="F803" s="37" t="s">
        <v>60</v>
      </c>
      <c r="G803" s="36" t="s">
        <v>326</v>
      </c>
      <c r="H803" s="66">
        <v>151.69900000000001</v>
      </c>
      <c r="I803" s="66">
        <v>75.849000000000004</v>
      </c>
      <c r="J803" s="66">
        <v>35.450000000000003</v>
      </c>
      <c r="K803" s="66">
        <v>10</v>
      </c>
      <c r="L803" s="66">
        <v>0</v>
      </c>
      <c r="M803" s="66">
        <v>0</v>
      </c>
      <c r="N803" s="66">
        <v>15.298999999999999</v>
      </c>
      <c r="O803" s="66">
        <v>15.101000000000001</v>
      </c>
      <c r="P803" s="94">
        <v>43495.591909722221</v>
      </c>
      <c r="Q803" s="95">
        <f t="shared" si="103"/>
        <v>20.039683847619298</v>
      </c>
    </row>
    <row r="804" spans="1:17" ht="81" x14ac:dyDescent="0.25">
      <c r="A804" s="49">
        <f t="shared" si="104"/>
        <v>770</v>
      </c>
      <c r="B804" s="44">
        <f t="shared" si="105"/>
        <v>49</v>
      </c>
      <c r="C804" s="45">
        <v>2051</v>
      </c>
      <c r="D804" s="81" t="s">
        <v>2090</v>
      </c>
      <c r="E804" s="37" t="s">
        <v>49</v>
      </c>
      <c r="F804" s="37" t="s">
        <v>1966</v>
      </c>
      <c r="G804" s="36" t="s">
        <v>314</v>
      </c>
      <c r="H804" s="66">
        <v>299.33100000000002</v>
      </c>
      <c r="I804" s="66">
        <v>115</v>
      </c>
      <c r="J804" s="66">
        <v>80.37</v>
      </c>
      <c r="K804" s="66">
        <v>50</v>
      </c>
      <c r="L804" s="66">
        <v>0</v>
      </c>
      <c r="M804" s="66">
        <v>23</v>
      </c>
      <c r="N804" s="66">
        <v>19</v>
      </c>
      <c r="O804" s="66">
        <v>11.961</v>
      </c>
      <c r="P804" s="94">
        <v>43495.63517361111</v>
      </c>
      <c r="Q804" s="95">
        <f t="shared" si="103"/>
        <v>18.027200657466146</v>
      </c>
    </row>
    <row r="805" spans="1:17" ht="60.75" x14ac:dyDescent="0.25">
      <c r="A805" s="49">
        <f t="shared" si="104"/>
        <v>771</v>
      </c>
      <c r="B805" s="44">
        <f t="shared" si="105"/>
        <v>50</v>
      </c>
      <c r="C805" s="45">
        <v>2064</v>
      </c>
      <c r="D805" s="81" t="s">
        <v>2091</v>
      </c>
      <c r="E805" s="37" t="s">
        <v>49</v>
      </c>
      <c r="F805" s="37" t="s">
        <v>52</v>
      </c>
      <c r="G805" s="36" t="s">
        <v>313</v>
      </c>
      <c r="H805" s="66">
        <v>299.601</v>
      </c>
      <c r="I805" s="66">
        <v>149.80000000000001</v>
      </c>
      <c r="J805" s="66">
        <v>0</v>
      </c>
      <c r="K805" s="66">
        <v>86.123000000000005</v>
      </c>
      <c r="L805" s="66">
        <v>0</v>
      </c>
      <c r="M805" s="66">
        <v>15</v>
      </c>
      <c r="N805" s="66">
        <v>20</v>
      </c>
      <c r="O805" s="66">
        <v>28.678000000000001</v>
      </c>
      <c r="P805" s="94">
        <v>43495.652060185188</v>
      </c>
      <c r="Q805" s="95">
        <f t="shared" si="103"/>
        <v>21.254268176674977</v>
      </c>
    </row>
    <row r="806" spans="1:17" ht="60.75" x14ac:dyDescent="0.25">
      <c r="A806" s="49">
        <f t="shared" si="104"/>
        <v>772</v>
      </c>
      <c r="B806" s="44">
        <f t="shared" si="105"/>
        <v>51</v>
      </c>
      <c r="C806" s="45">
        <v>2119</v>
      </c>
      <c r="D806" s="81" t="s">
        <v>2092</v>
      </c>
      <c r="E806" s="37" t="s">
        <v>49</v>
      </c>
      <c r="F806" s="37" t="s">
        <v>1967</v>
      </c>
      <c r="G806" s="36" t="s">
        <v>290</v>
      </c>
      <c r="H806" s="66">
        <v>144.27000000000001</v>
      </c>
      <c r="I806" s="66">
        <v>72</v>
      </c>
      <c r="J806" s="66">
        <v>20</v>
      </c>
      <c r="K806" s="66">
        <v>23.416</v>
      </c>
      <c r="L806" s="66">
        <v>0</v>
      </c>
      <c r="M806" s="66">
        <v>0</v>
      </c>
      <c r="N806" s="66">
        <v>28.853999999999999</v>
      </c>
      <c r="O806" s="66">
        <v>0</v>
      </c>
      <c r="P806" s="94">
        <v>43495.704976851855</v>
      </c>
      <c r="Q806" s="95">
        <f t="shared" si="103"/>
        <v>20</v>
      </c>
    </row>
    <row r="807" spans="1:17" ht="101.25" x14ac:dyDescent="0.25">
      <c r="A807" s="49">
        <f t="shared" si="104"/>
        <v>773</v>
      </c>
      <c r="B807" s="44">
        <f t="shared" si="105"/>
        <v>52</v>
      </c>
      <c r="C807" s="45">
        <v>2598</v>
      </c>
      <c r="D807" s="81" t="s">
        <v>1968</v>
      </c>
      <c r="E807" s="37" t="s">
        <v>49</v>
      </c>
      <c r="F807" s="37" t="s">
        <v>54</v>
      </c>
      <c r="G807" s="36" t="s">
        <v>338</v>
      </c>
      <c r="H807" s="66">
        <v>41.790999999999997</v>
      </c>
      <c r="I807" s="66">
        <v>20</v>
      </c>
      <c r="J807" s="66">
        <v>8.391</v>
      </c>
      <c r="K807" s="66">
        <v>5</v>
      </c>
      <c r="L807" s="66">
        <v>0</v>
      </c>
      <c r="M807" s="66">
        <v>0</v>
      </c>
      <c r="N807" s="66">
        <v>8.4</v>
      </c>
      <c r="O807" s="66">
        <v>0</v>
      </c>
      <c r="P807" s="94">
        <v>43496.668680555558</v>
      </c>
      <c r="Q807" s="95">
        <f t="shared" si="103"/>
        <v>20.100021535737362</v>
      </c>
    </row>
    <row r="808" spans="1:17" ht="60.75" x14ac:dyDescent="0.25">
      <c r="A808" s="49">
        <f t="shared" si="104"/>
        <v>774</v>
      </c>
      <c r="B808" s="44">
        <f t="shared" si="105"/>
        <v>53</v>
      </c>
      <c r="C808" s="45">
        <v>1055</v>
      </c>
      <c r="D808" s="81" t="s">
        <v>1969</v>
      </c>
      <c r="E808" s="37" t="s">
        <v>58</v>
      </c>
      <c r="F808" s="37" t="s">
        <v>1970</v>
      </c>
      <c r="G808" s="36" t="s">
        <v>289</v>
      </c>
      <c r="H808" s="66">
        <v>299.81599999999997</v>
      </c>
      <c r="I808" s="66">
        <v>149.90799999999999</v>
      </c>
      <c r="J808" s="66">
        <v>0</v>
      </c>
      <c r="K808" s="66">
        <v>89.908000000000001</v>
      </c>
      <c r="L808" s="66">
        <v>0</v>
      </c>
      <c r="M808" s="66">
        <v>0</v>
      </c>
      <c r="N808" s="66">
        <v>45</v>
      </c>
      <c r="O808" s="66">
        <v>15</v>
      </c>
      <c r="P808" s="94">
        <v>43490.815462962964</v>
      </c>
      <c r="Q808" s="95">
        <f t="shared" si="103"/>
        <v>20.012274194839502</v>
      </c>
    </row>
    <row r="809" spans="1:17" ht="60.75" x14ac:dyDescent="0.25">
      <c r="A809" s="49">
        <f t="shared" si="104"/>
        <v>775</v>
      </c>
      <c r="B809" s="44">
        <f t="shared" si="105"/>
        <v>54</v>
      </c>
      <c r="C809" s="45">
        <v>1163</v>
      </c>
      <c r="D809" s="81" t="s">
        <v>2093</v>
      </c>
      <c r="E809" s="37" t="s">
        <v>58</v>
      </c>
      <c r="F809" s="37" t="s">
        <v>1971</v>
      </c>
      <c r="G809" s="36" t="s">
        <v>290</v>
      </c>
      <c r="H809" s="66">
        <v>378.02</v>
      </c>
      <c r="I809" s="66">
        <v>180</v>
      </c>
      <c r="J809" s="66">
        <v>118.02</v>
      </c>
      <c r="K809" s="66">
        <v>0</v>
      </c>
      <c r="L809" s="66">
        <v>0</v>
      </c>
      <c r="M809" s="66">
        <v>0</v>
      </c>
      <c r="N809" s="66">
        <v>80</v>
      </c>
      <c r="O809" s="66">
        <v>0</v>
      </c>
      <c r="P809" s="94">
        <v>43492.7425</v>
      </c>
      <c r="Q809" s="95">
        <f t="shared" si="103"/>
        <v>21.162901433786573</v>
      </c>
    </row>
    <row r="810" spans="1:17" ht="60.75" x14ac:dyDescent="0.25">
      <c r="A810" s="49">
        <f t="shared" si="104"/>
        <v>776</v>
      </c>
      <c r="B810" s="44">
        <f t="shared" si="105"/>
        <v>55</v>
      </c>
      <c r="C810" s="45">
        <v>1177</v>
      </c>
      <c r="D810" s="81" t="s">
        <v>1972</v>
      </c>
      <c r="E810" s="37" t="s">
        <v>58</v>
      </c>
      <c r="F810" s="37" t="s">
        <v>1970</v>
      </c>
      <c r="G810" s="36" t="s">
        <v>289</v>
      </c>
      <c r="H810" s="66">
        <v>195.56899999999999</v>
      </c>
      <c r="I810" s="66">
        <v>97.784000000000006</v>
      </c>
      <c r="J810" s="66">
        <v>0</v>
      </c>
      <c r="K810" s="66">
        <v>57.784999999999997</v>
      </c>
      <c r="L810" s="66">
        <v>0</v>
      </c>
      <c r="M810" s="66">
        <v>0</v>
      </c>
      <c r="N810" s="66">
        <v>30</v>
      </c>
      <c r="O810" s="66">
        <v>10</v>
      </c>
      <c r="P810" s="94">
        <v>43493.400729166664</v>
      </c>
      <c r="Q810" s="95">
        <f t="shared" si="103"/>
        <v>20.453139301218496</v>
      </c>
    </row>
    <row r="811" spans="1:17" ht="60.75" x14ac:dyDescent="0.25">
      <c r="A811" s="49">
        <f t="shared" si="104"/>
        <v>777</v>
      </c>
      <c r="B811" s="44">
        <f t="shared" si="105"/>
        <v>56</v>
      </c>
      <c r="C811" s="45">
        <v>1871</v>
      </c>
      <c r="D811" s="81" t="s">
        <v>2094</v>
      </c>
      <c r="E811" s="37" t="s">
        <v>58</v>
      </c>
      <c r="F811" s="37" t="s">
        <v>1973</v>
      </c>
      <c r="G811" s="36" t="s">
        <v>293</v>
      </c>
      <c r="H811" s="66">
        <v>299.37400000000002</v>
      </c>
      <c r="I811" s="66">
        <v>149.68700000000001</v>
      </c>
      <c r="J811" s="66">
        <v>0</v>
      </c>
      <c r="K811" s="66">
        <v>87.686999999999998</v>
      </c>
      <c r="L811" s="66">
        <v>0</v>
      </c>
      <c r="M811" s="66">
        <v>30</v>
      </c>
      <c r="N811" s="66">
        <v>32</v>
      </c>
      <c r="O811" s="66">
        <v>0</v>
      </c>
      <c r="P811" s="94">
        <v>43495.451041666667</v>
      </c>
      <c r="Q811" s="95">
        <f t="shared" si="103"/>
        <v>20.709881285615985</v>
      </c>
    </row>
    <row r="812" spans="1:17" ht="93.75" x14ac:dyDescent="0.25">
      <c r="A812" s="49">
        <f t="shared" si="104"/>
        <v>778</v>
      </c>
      <c r="B812" s="44">
        <f t="shared" si="105"/>
        <v>57</v>
      </c>
      <c r="C812" s="45">
        <v>2042</v>
      </c>
      <c r="D812" s="81" t="s">
        <v>1974</v>
      </c>
      <c r="E812" s="37" t="s">
        <v>58</v>
      </c>
      <c r="F812" s="37" t="s">
        <v>1975</v>
      </c>
      <c r="G812" s="36" t="s">
        <v>289</v>
      </c>
      <c r="H812" s="66">
        <v>25.13</v>
      </c>
      <c r="I812" s="66">
        <v>12.565</v>
      </c>
      <c r="J812" s="66">
        <v>0</v>
      </c>
      <c r="K812" s="66">
        <v>2.0699999999999998</v>
      </c>
      <c r="L812" s="66">
        <v>0</v>
      </c>
      <c r="M812" s="66">
        <v>0</v>
      </c>
      <c r="N812" s="66">
        <v>10.494999999999999</v>
      </c>
      <c r="O812" s="66">
        <v>0</v>
      </c>
      <c r="P812" s="94">
        <v>43495.626851851855</v>
      </c>
      <c r="Q812" s="95">
        <f t="shared" si="103"/>
        <v>41.762833267011544</v>
      </c>
    </row>
    <row r="813" spans="1:17" ht="60.75" x14ac:dyDescent="0.25">
      <c r="A813" s="49">
        <f t="shared" si="104"/>
        <v>779</v>
      </c>
      <c r="B813" s="44">
        <f t="shared" si="105"/>
        <v>58</v>
      </c>
      <c r="C813" s="45">
        <v>2098</v>
      </c>
      <c r="D813" s="81" t="s">
        <v>2095</v>
      </c>
      <c r="E813" s="37" t="s">
        <v>58</v>
      </c>
      <c r="F813" s="37" t="s">
        <v>60</v>
      </c>
      <c r="G813" s="36" t="s">
        <v>1976</v>
      </c>
      <c r="H813" s="66">
        <v>169.15299999999999</v>
      </c>
      <c r="I813" s="66">
        <v>70</v>
      </c>
      <c r="J813" s="66">
        <v>63.000999999999998</v>
      </c>
      <c r="K813" s="66">
        <v>5</v>
      </c>
      <c r="L813" s="66">
        <v>0</v>
      </c>
      <c r="M813" s="66">
        <v>10</v>
      </c>
      <c r="N813" s="66">
        <v>12.19</v>
      </c>
      <c r="O813" s="66">
        <v>8.9619999999999997</v>
      </c>
      <c r="P813" s="94">
        <v>43495.681284722225</v>
      </c>
      <c r="Q813" s="95">
        <f t="shared" si="103"/>
        <v>18.416463201953263</v>
      </c>
    </row>
    <row r="814" spans="1:17" ht="75" x14ac:dyDescent="0.25">
      <c r="A814" s="49">
        <f t="shared" si="104"/>
        <v>780</v>
      </c>
      <c r="B814" s="44">
        <f t="shared" si="105"/>
        <v>59</v>
      </c>
      <c r="C814" s="45">
        <v>2109</v>
      </c>
      <c r="D814" s="81" t="s">
        <v>2096</v>
      </c>
      <c r="E814" s="37" t="s">
        <v>58</v>
      </c>
      <c r="F814" s="37" t="s">
        <v>2073</v>
      </c>
      <c r="G814" s="36" t="s">
        <v>290</v>
      </c>
      <c r="H814" s="66">
        <v>299.36700000000002</v>
      </c>
      <c r="I814" s="66">
        <v>121.55200000000001</v>
      </c>
      <c r="J814" s="66">
        <v>121.55200000000001</v>
      </c>
      <c r="K814" s="66">
        <v>0</v>
      </c>
      <c r="L814" s="66">
        <v>0</v>
      </c>
      <c r="M814" s="66">
        <v>0</v>
      </c>
      <c r="N814" s="66">
        <v>40</v>
      </c>
      <c r="O814" s="66">
        <v>16.263000000000002</v>
      </c>
      <c r="P814" s="94">
        <v>43495.696099537039</v>
      </c>
      <c r="Q814" s="95">
        <f t="shared" si="103"/>
        <v>18.793988649383532</v>
      </c>
    </row>
    <row r="815" spans="1:17" ht="40.5" x14ac:dyDescent="0.25">
      <c r="A815" s="49">
        <f t="shared" si="104"/>
        <v>781</v>
      </c>
      <c r="B815" s="44">
        <f t="shared" si="105"/>
        <v>60</v>
      </c>
      <c r="C815" s="45">
        <v>2192</v>
      </c>
      <c r="D815" s="81" t="s">
        <v>1977</v>
      </c>
      <c r="E815" s="37" t="s">
        <v>58</v>
      </c>
      <c r="F815" s="37" t="s">
        <v>1978</v>
      </c>
      <c r="G815" s="36" t="s">
        <v>310</v>
      </c>
      <c r="H815" s="66">
        <v>50.51</v>
      </c>
      <c r="I815" s="66">
        <v>25.254999999999999</v>
      </c>
      <c r="J815" s="66">
        <v>0</v>
      </c>
      <c r="K815" s="66">
        <v>19.754999999999999</v>
      </c>
      <c r="L815" s="66">
        <v>0</v>
      </c>
      <c r="M815" s="66">
        <v>0</v>
      </c>
      <c r="N815" s="66">
        <v>5.5</v>
      </c>
      <c r="O815" s="66">
        <v>0</v>
      </c>
      <c r="P815" s="94">
        <v>43495.759606481479</v>
      </c>
      <c r="Q815" s="95">
        <f t="shared" si="103"/>
        <v>10.888932884577311</v>
      </c>
    </row>
    <row r="816" spans="1:17" ht="75" x14ac:dyDescent="0.25">
      <c r="A816" s="49">
        <f t="shared" si="104"/>
        <v>782</v>
      </c>
      <c r="B816" s="44">
        <f t="shared" si="105"/>
        <v>61</v>
      </c>
      <c r="C816" s="45">
        <v>2286</v>
      </c>
      <c r="D816" s="81" t="s">
        <v>1979</v>
      </c>
      <c r="E816" s="37" t="s">
        <v>58</v>
      </c>
      <c r="F816" s="37" t="s">
        <v>1980</v>
      </c>
      <c r="G816" s="36" t="s">
        <v>290</v>
      </c>
      <c r="H816" s="66">
        <v>299.04399999999998</v>
      </c>
      <c r="I816" s="66">
        <v>119.52200000000001</v>
      </c>
      <c r="J816" s="66">
        <v>119.52200000000001</v>
      </c>
      <c r="K816" s="66">
        <v>0</v>
      </c>
      <c r="L816" s="66">
        <v>0</v>
      </c>
      <c r="M816" s="66">
        <v>0</v>
      </c>
      <c r="N816" s="66">
        <v>60</v>
      </c>
      <c r="O816" s="66">
        <v>0</v>
      </c>
      <c r="P816" s="94">
        <v>43495.87568287037</v>
      </c>
      <c r="Q816" s="95">
        <f t="shared" si="103"/>
        <v>20.063937079493321</v>
      </c>
    </row>
    <row r="817" spans="1:17" ht="75" x14ac:dyDescent="0.25">
      <c r="A817" s="49">
        <f t="shared" si="104"/>
        <v>783</v>
      </c>
      <c r="B817" s="44">
        <f t="shared" si="105"/>
        <v>62</v>
      </c>
      <c r="C817" s="45">
        <v>2301</v>
      </c>
      <c r="D817" s="81" t="s">
        <v>2097</v>
      </c>
      <c r="E817" s="37" t="s">
        <v>58</v>
      </c>
      <c r="F817" s="37" t="s">
        <v>1980</v>
      </c>
      <c r="G817" s="36" t="s">
        <v>290</v>
      </c>
      <c r="H817" s="66">
        <v>285.70100000000002</v>
      </c>
      <c r="I817" s="66">
        <v>112.85</v>
      </c>
      <c r="J817" s="66">
        <v>112.851</v>
      </c>
      <c r="K817" s="66">
        <v>0</v>
      </c>
      <c r="L817" s="66">
        <v>0</v>
      </c>
      <c r="M817" s="66">
        <v>0</v>
      </c>
      <c r="N817" s="66">
        <v>60</v>
      </c>
      <c r="O817" s="66">
        <v>0</v>
      </c>
      <c r="P817" s="94">
        <v>43495.925034722219</v>
      </c>
      <c r="Q817" s="95">
        <f t="shared" si="103"/>
        <v>21.000976545409358</v>
      </c>
    </row>
    <row r="818" spans="1:17" ht="75" x14ac:dyDescent="0.25">
      <c r="A818" s="49">
        <f t="shared" si="104"/>
        <v>784</v>
      </c>
      <c r="B818" s="44">
        <f t="shared" si="105"/>
        <v>63</v>
      </c>
      <c r="C818" s="45">
        <v>2304</v>
      </c>
      <c r="D818" s="81" t="s">
        <v>327</v>
      </c>
      <c r="E818" s="37" t="s">
        <v>58</v>
      </c>
      <c r="F818" s="37" t="s">
        <v>1981</v>
      </c>
      <c r="G818" s="36" t="s">
        <v>292</v>
      </c>
      <c r="H818" s="66">
        <v>287.41899999999998</v>
      </c>
      <c r="I818" s="66">
        <v>143.709</v>
      </c>
      <c r="J818" s="66">
        <v>75.948999999999998</v>
      </c>
      <c r="K818" s="66">
        <v>9.5609999999999999</v>
      </c>
      <c r="L818" s="66">
        <v>0</v>
      </c>
      <c r="M818" s="66">
        <v>0</v>
      </c>
      <c r="N818" s="66">
        <v>58.2</v>
      </c>
      <c r="O818" s="66">
        <v>0</v>
      </c>
      <c r="P818" s="94">
        <v>43495.938263888886</v>
      </c>
      <c r="Q818" s="95">
        <f t="shared" si="103"/>
        <v>20.249183248149915</v>
      </c>
    </row>
    <row r="819" spans="1:17" ht="81" x14ac:dyDescent="0.25">
      <c r="A819" s="49">
        <f t="shared" si="104"/>
        <v>785</v>
      </c>
      <c r="B819" s="44">
        <f t="shared" si="105"/>
        <v>64</v>
      </c>
      <c r="C819" s="45">
        <v>2438</v>
      </c>
      <c r="D819" s="81" t="s">
        <v>1982</v>
      </c>
      <c r="E819" s="37" t="s">
        <v>58</v>
      </c>
      <c r="F819" s="37" t="s">
        <v>1980</v>
      </c>
      <c r="G819" s="36" t="s">
        <v>290</v>
      </c>
      <c r="H819" s="66">
        <v>299.32799999999997</v>
      </c>
      <c r="I819" s="66">
        <v>128.464</v>
      </c>
      <c r="J819" s="66">
        <v>112.209</v>
      </c>
      <c r="K819" s="66">
        <v>0</v>
      </c>
      <c r="L819" s="66">
        <v>0</v>
      </c>
      <c r="M819" s="66">
        <v>0</v>
      </c>
      <c r="N819" s="66">
        <v>42.4</v>
      </c>
      <c r="O819" s="66">
        <v>16.254999999999999</v>
      </c>
      <c r="P819" s="94">
        <v>43496.508900462963</v>
      </c>
      <c r="Q819" s="95">
        <f t="shared" si="103"/>
        <v>19.595560722685484</v>
      </c>
    </row>
    <row r="820" spans="1:17" ht="75" x14ac:dyDescent="0.25">
      <c r="A820" s="49">
        <f t="shared" si="104"/>
        <v>786</v>
      </c>
      <c r="B820" s="44">
        <f t="shared" si="105"/>
        <v>65</v>
      </c>
      <c r="C820" s="45">
        <v>2499</v>
      </c>
      <c r="D820" s="81" t="s">
        <v>1983</v>
      </c>
      <c r="E820" s="37" t="s">
        <v>58</v>
      </c>
      <c r="F820" s="37" t="s">
        <v>1984</v>
      </c>
      <c r="G820" s="36" t="s">
        <v>302</v>
      </c>
      <c r="H820" s="66">
        <v>296.95499999999998</v>
      </c>
      <c r="I820" s="66">
        <v>140</v>
      </c>
      <c r="J820" s="66">
        <v>70.816000000000003</v>
      </c>
      <c r="K820" s="66">
        <v>15</v>
      </c>
      <c r="L820" s="66">
        <v>0</v>
      </c>
      <c r="M820" s="66">
        <v>0</v>
      </c>
      <c r="N820" s="66">
        <v>41.46</v>
      </c>
      <c r="O820" s="66">
        <v>29.678999999999998</v>
      </c>
      <c r="P820" s="94">
        <v>43496.561099537037</v>
      </c>
      <c r="Q820" s="95">
        <f t="shared" si="103"/>
        <v>23.956154972975703</v>
      </c>
    </row>
    <row r="821" spans="1:17" ht="40.5" x14ac:dyDescent="0.25">
      <c r="A821" s="49">
        <f t="shared" si="104"/>
        <v>787</v>
      </c>
      <c r="B821" s="44">
        <f t="shared" si="105"/>
        <v>66</v>
      </c>
      <c r="C821" s="45">
        <v>2681</v>
      </c>
      <c r="D821" s="81" t="s">
        <v>1985</v>
      </c>
      <c r="E821" s="37" t="s">
        <v>58</v>
      </c>
      <c r="F821" s="37" t="s">
        <v>831</v>
      </c>
      <c r="G821" s="36" t="s">
        <v>290</v>
      </c>
      <c r="H821" s="66">
        <v>184.30600000000001</v>
      </c>
      <c r="I821" s="66">
        <v>77.153000000000006</v>
      </c>
      <c r="J821" s="66">
        <v>77.153000000000006</v>
      </c>
      <c r="K821" s="66">
        <v>0</v>
      </c>
      <c r="L821" s="66">
        <v>0</v>
      </c>
      <c r="M821" s="66">
        <v>0</v>
      </c>
      <c r="N821" s="66">
        <v>30</v>
      </c>
      <c r="O821" s="66">
        <v>0</v>
      </c>
      <c r="P821" s="94">
        <v>43496.732499999998</v>
      </c>
      <c r="Q821" s="95">
        <f t="shared" ref="Q821:Q907" si="106">(O821+N821+M821)*100/H821</f>
        <v>16.277278005056807</v>
      </c>
    </row>
    <row r="822" spans="1:17" ht="56.25" x14ac:dyDescent="0.25">
      <c r="A822" s="49">
        <f t="shared" ref="A822:A886" si="107">A821+1</f>
        <v>788</v>
      </c>
      <c r="B822" s="44">
        <f t="shared" si="105"/>
        <v>67</v>
      </c>
      <c r="C822" s="45">
        <v>2691</v>
      </c>
      <c r="D822" s="81" t="s">
        <v>1986</v>
      </c>
      <c r="E822" s="37" t="s">
        <v>58</v>
      </c>
      <c r="F822" s="37" t="s">
        <v>1987</v>
      </c>
      <c r="G822" s="36" t="s">
        <v>330</v>
      </c>
      <c r="H822" s="66">
        <v>99.954999999999998</v>
      </c>
      <c r="I822" s="66">
        <v>49</v>
      </c>
      <c r="J822" s="66">
        <v>21.98</v>
      </c>
      <c r="K822" s="66">
        <v>0</v>
      </c>
      <c r="L822" s="66">
        <v>0</v>
      </c>
      <c r="M822" s="66">
        <v>0</v>
      </c>
      <c r="N822" s="66">
        <v>17.600000000000001</v>
      </c>
      <c r="O822" s="66">
        <v>11.375</v>
      </c>
      <c r="P822" s="94">
        <v>43496.73715277778</v>
      </c>
      <c r="Q822" s="95">
        <f t="shared" si="106"/>
        <v>28.988044620079037</v>
      </c>
    </row>
    <row r="823" spans="1:17" ht="60.75" x14ac:dyDescent="0.25">
      <c r="A823" s="49">
        <f t="shared" si="107"/>
        <v>789</v>
      </c>
      <c r="B823" s="44">
        <f t="shared" ref="B823:B886" si="108">B822+1</f>
        <v>68</v>
      </c>
      <c r="C823" s="45">
        <v>2701</v>
      </c>
      <c r="D823" s="81" t="s">
        <v>2098</v>
      </c>
      <c r="E823" s="37" t="s">
        <v>58</v>
      </c>
      <c r="F823" s="37" t="s">
        <v>1988</v>
      </c>
      <c r="G823" s="36" t="s">
        <v>289</v>
      </c>
      <c r="H823" s="66">
        <v>50</v>
      </c>
      <c r="I823" s="66">
        <v>25</v>
      </c>
      <c r="J823" s="66">
        <v>0</v>
      </c>
      <c r="K823" s="66">
        <v>14</v>
      </c>
      <c r="L823" s="66">
        <v>0</v>
      </c>
      <c r="M823" s="66">
        <v>0</v>
      </c>
      <c r="N823" s="66">
        <v>11</v>
      </c>
      <c r="O823" s="66">
        <v>0</v>
      </c>
      <c r="P823" s="94">
        <v>43496.740127314813</v>
      </c>
      <c r="Q823" s="95">
        <f t="shared" si="106"/>
        <v>22</v>
      </c>
    </row>
    <row r="824" spans="1:17" ht="60.75" x14ac:dyDescent="0.25">
      <c r="A824" s="49">
        <f t="shared" si="107"/>
        <v>790</v>
      </c>
      <c r="B824" s="44">
        <f t="shared" si="108"/>
        <v>69</v>
      </c>
      <c r="C824" s="45">
        <v>15</v>
      </c>
      <c r="D824" s="81" t="s">
        <v>1989</v>
      </c>
      <c r="E824" s="37" t="s">
        <v>61</v>
      </c>
      <c r="F824" s="37" t="s">
        <v>329</v>
      </c>
      <c r="G824" s="36" t="s">
        <v>309</v>
      </c>
      <c r="H824" s="66">
        <v>51.5</v>
      </c>
      <c r="I824" s="66">
        <v>25.75</v>
      </c>
      <c r="J824" s="66">
        <v>11.792999999999999</v>
      </c>
      <c r="K824" s="66">
        <v>0</v>
      </c>
      <c r="L824" s="66">
        <v>0</v>
      </c>
      <c r="M824" s="66">
        <v>8</v>
      </c>
      <c r="N824" s="66">
        <v>5.4370000000000003</v>
      </c>
      <c r="O824" s="66">
        <v>0.52</v>
      </c>
      <c r="P824" s="94">
        <v>43462.565891203703</v>
      </c>
      <c r="Q824" s="95">
        <f t="shared" si="106"/>
        <v>27.100970873786409</v>
      </c>
    </row>
    <row r="825" spans="1:17" ht="56.25" x14ac:dyDescent="0.25">
      <c r="A825" s="49">
        <f t="shared" si="107"/>
        <v>791</v>
      </c>
      <c r="B825" s="44">
        <f t="shared" si="108"/>
        <v>70</v>
      </c>
      <c r="C825" s="45">
        <v>436</v>
      </c>
      <c r="D825" s="81" t="s">
        <v>1990</v>
      </c>
      <c r="E825" s="37" t="s">
        <v>61</v>
      </c>
      <c r="F825" s="37" t="s">
        <v>329</v>
      </c>
      <c r="G825" s="36" t="s">
        <v>290</v>
      </c>
      <c r="H825" s="66">
        <v>199.89699999999999</v>
      </c>
      <c r="I825" s="66">
        <v>99.947999999999993</v>
      </c>
      <c r="J825" s="66">
        <v>59.063000000000002</v>
      </c>
      <c r="K825" s="66">
        <v>20</v>
      </c>
      <c r="L825" s="66">
        <v>0</v>
      </c>
      <c r="M825" s="66">
        <v>2</v>
      </c>
      <c r="N825" s="66">
        <v>8.9860000000000007</v>
      </c>
      <c r="O825" s="66">
        <v>9.9</v>
      </c>
      <c r="P825" s="94">
        <v>43488.539583333331</v>
      </c>
      <c r="Q825" s="95">
        <f t="shared" si="106"/>
        <v>10.44838091617183</v>
      </c>
    </row>
    <row r="826" spans="1:17" ht="60.75" x14ac:dyDescent="0.25">
      <c r="A826" s="49">
        <f t="shared" si="107"/>
        <v>792</v>
      </c>
      <c r="B826" s="44">
        <f t="shared" si="108"/>
        <v>71</v>
      </c>
      <c r="C826" s="45">
        <v>577</v>
      </c>
      <c r="D826" s="81" t="s">
        <v>1991</v>
      </c>
      <c r="E826" s="37" t="s">
        <v>61</v>
      </c>
      <c r="F826" s="37" t="s">
        <v>329</v>
      </c>
      <c r="G826" s="36" t="s">
        <v>288</v>
      </c>
      <c r="H826" s="66">
        <v>299.87099999999998</v>
      </c>
      <c r="I826" s="66">
        <v>149.905</v>
      </c>
      <c r="J826" s="66">
        <v>74.951999999999998</v>
      </c>
      <c r="K826" s="66">
        <v>44.984000000000002</v>
      </c>
      <c r="L826" s="66">
        <v>0</v>
      </c>
      <c r="M826" s="66">
        <v>25.013999999999999</v>
      </c>
      <c r="N826" s="66">
        <v>4.016</v>
      </c>
      <c r="O826" s="66">
        <v>1</v>
      </c>
      <c r="P826" s="94">
        <v>43489.495752314811</v>
      </c>
      <c r="Q826" s="95">
        <f t="shared" si="106"/>
        <v>10.014306151645208</v>
      </c>
    </row>
    <row r="827" spans="1:17" ht="60.75" x14ac:dyDescent="0.25">
      <c r="A827" s="49">
        <f t="shared" si="107"/>
        <v>793</v>
      </c>
      <c r="B827" s="44">
        <f t="shared" si="108"/>
        <v>72</v>
      </c>
      <c r="C827" s="45">
        <v>634</v>
      </c>
      <c r="D827" s="81" t="s">
        <v>1992</v>
      </c>
      <c r="E827" s="37" t="s">
        <v>61</v>
      </c>
      <c r="F827" s="37" t="s">
        <v>329</v>
      </c>
      <c r="G827" s="36" t="s">
        <v>333</v>
      </c>
      <c r="H827" s="66">
        <v>142.68</v>
      </c>
      <c r="I827" s="66">
        <v>71.34</v>
      </c>
      <c r="J827" s="66">
        <v>30.34</v>
      </c>
      <c r="K827" s="66">
        <v>15</v>
      </c>
      <c r="L827" s="66">
        <v>0</v>
      </c>
      <c r="M827" s="66">
        <v>19</v>
      </c>
      <c r="N827" s="66">
        <v>2</v>
      </c>
      <c r="O827" s="66">
        <v>5</v>
      </c>
      <c r="P827" s="94">
        <v>43489.67087962963</v>
      </c>
      <c r="Q827" s="95">
        <f t="shared" si="106"/>
        <v>18.222596019063637</v>
      </c>
    </row>
    <row r="828" spans="1:17" ht="40.5" x14ac:dyDescent="0.25">
      <c r="A828" s="49">
        <f t="shared" si="107"/>
        <v>794</v>
      </c>
      <c r="B828" s="44">
        <f t="shared" si="108"/>
        <v>73</v>
      </c>
      <c r="C828" s="45">
        <v>1025</v>
      </c>
      <c r="D828" s="81" t="s">
        <v>1993</v>
      </c>
      <c r="E828" s="37" t="s">
        <v>61</v>
      </c>
      <c r="F828" s="37" t="s">
        <v>321</v>
      </c>
      <c r="G828" s="36" t="s">
        <v>320</v>
      </c>
      <c r="H828" s="66">
        <v>299.73700000000002</v>
      </c>
      <c r="I828" s="66">
        <v>145.53399999999999</v>
      </c>
      <c r="J828" s="66">
        <v>71.2</v>
      </c>
      <c r="K828" s="66">
        <v>20</v>
      </c>
      <c r="L828" s="66">
        <v>0</v>
      </c>
      <c r="M828" s="66">
        <v>22</v>
      </c>
      <c r="N828" s="66">
        <v>13</v>
      </c>
      <c r="O828" s="66">
        <v>28.003</v>
      </c>
      <c r="P828" s="94">
        <v>43490.768171296295</v>
      </c>
      <c r="Q828" s="95">
        <f t="shared" si="106"/>
        <v>21.019427031030535</v>
      </c>
    </row>
    <row r="829" spans="1:17" ht="56.25" x14ac:dyDescent="0.25">
      <c r="A829" s="49">
        <f t="shared" si="107"/>
        <v>795</v>
      </c>
      <c r="B829" s="44">
        <f t="shared" si="108"/>
        <v>74</v>
      </c>
      <c r="C829" s="45">
        <v>1032</v>
      </c>
      <c r="D829" s="81" t="s">
        <v>1994</v>
      </c>
      <c r="E829" s="37" t="s">
        <v>61</v>
      </c>
      <c r="F829" s="37" t="s">
        <v>329</v>
      </c>
      <c r="G829" s="36" t="s">
        <v>319</v>
      </c>
      <c r="H829" s="66">
        <v>90</v>
      </c>
      <c r="I829" s="66">
        <v>30</v>
      </c>
      <c r="J829" s="66">
        <v>25.879000000000001</v>
      </c>
      <c r="K829" s="66">
        <v>10</v>
      </c>
      <c r="L829" s="66">
        <v>0</v>
      </c>
      <c r="M829" s="66">
        <v>5</v>
      </c>
      <c r="N829" s="66">
        <v>19.120999999999999</v>
      </c>
      <c r="O829" s="66">
        <v>0</v>
      </c>
      <c r="P829" s="94">
        <v>43490.774965277778</v>
      </c>
      <c r="Q829" s="95">
        <f t="shared" si="106"/>
        <v>26.801111111111108</v>
      </c>
    </row>
    <row r="830" spans="1:17" ht="56.25" x14ac:dyDescent="0.25">
      <c r="A830" s="49">
        <f t="shared" si="107"/>
        <v>796</v>
      </c>
      <c r="B830" s="44">
        <f t="shared" si="108"/>
        <v>75</v>
      </c>
      <c r="C830" s="45">
        <v>1212</v>
      </c>
      <c r="D830" s="81" t="s">
        <v>1995</v>
      </c>
      <c r="E830" s="37" t="s">
        <v>61</v>
      </c>
      <c r="F830" s="37" t="s">
        <v>329</v>
      </c>
      <c r="G830" s="36" t="s">
        <v>295</v>
      </c>
      <c r="H830" s="66">
        <v>60</v>
      </c>
      <c r="I830" s="66">
        <v>30</v>
      </c>
      <c r="J830" s="66">
        <v>15</v>
      </c>
      <c r="K830" s="66">
        <v>6.47</v>
      </c>
      <c r="L830" s="66">
        <v>0</v>
      </c>
      <c r="M830" s="66">
        <v>0</v>
      </c>
      <c r="N830" s="66">
        <v>7</v>
      </c>
      <c r="O830" s="66">
        <v>1.53</v>
      </c>
      <c r="P830" s="94">
        <v>43493.503472222219</v>
      </c>
      <c r="Q830" s="95">
        <f t="shared" si="106"/>
        <v>14.216666666666665</v>
      </c>
    </row>
    <row r="831" spans="1:17" ht="56.25" x14ac:dyDescent="0.25">
      <c r="A831" s="49">
        <f t="shared" si="107"/>
        <v>797</v>
      </c>
      <c r="B831" s="44">
        <f t="shared" si="108"/>
        <v>76</v>
      </c>
      <c r="C831" s="45">
        <v>1229</v>
      </c>
      <c r="D831" s="81" t="s">
        <v>1996</v>
      </c>
      <c r="E831" s="37" t="s">
        <v>61</v>
      </c>
      <c r="F831" s="37" t="s">
        <v>329</v>
      </c>
      <c r="G831" s="36" t="s">
        <v>322</v>
      </c>
      <c r="H831" s="66">
        <v>12.93</v>
      </c>
      <c r="I831" s="66">
        <v>6.4649999999999999</v>
      </c>
      <c r="J831" s="66">
        <v>3.2320000000000002</v>
      </c>
      <c r="K831" s="66">
        <v>0</v>
      </c>
      <c r="L831" s="66">
        <v>0</v>
      </c>
      <c r="M831" s="66">
        <v>0.86499999999999999</v>
      </c>
      <c r="N831" s="66">
        <v>2</v>
      </c>
      <c r="O831" s="66">
        <v>0.36799999999999999</v>
      </c>
      <c r="P831" s="94">
        <v>43493.53837962963</v>
      </c>
      <c r="Q831" s="95">
        <f t="shared" si="106"/>
        <v>25.003866976024746</v>
      </c>
    </row>
    <row r="832" spans="1:17" ht="56.25" x14ac:dyDescent="0.25">
      <c r="A832" s="49">
        <f t="shared" si="107"/>
        <v>798</v>
      </c>
      <c r="B832" s="44">
        <f t="shared" si="108"/>
        <v>77</v>
      </c>
      <c r="C832" s="45">
        <v>1243</v>
      </c>
      <c r="D832" s="81" t="s">
        <v>1997</v>
      </c>
      <c r="E832" s="37" t="s">
        <v>61</v>
      </c>
      <c r="F832" s="37" t="s">
        <v>329</v>
      </c>
      <c r="G832" s="36" t="s">
        <v>291</v>
      </c>
      <c r="H832" s="66">
        <v>99.911000000000001</v>
      </c>
      <c r="I832" s="66">
        <v>49.954999999999998</v>
      </c>
      <c r="J832" s="66">
        <v>19.026</v>
      </c>
      <c r="K832" s="66">
        <v>15</v>
      </c>
      <c r="L832" s="66">
        <v>0</v>
      </c>
      <c r="M832" s="66">
        <v>0</v>
      </c>
      <c r="N832" s="66">
        <v>13</v>
      </c>
      <c r="O832" s="66">
        <v>2.93</v>
      </c>
      <c r="P832" s="94">
        <v>43493.583993055552</v>
      </c>
      <c r="Q832" s="95">
        <f t="shared" si="106"/>
        <v>15.944190329393159</v>
      </c>
    </row>
    <row r="833" spans="1:17" ht="60.75" x14ac:dyDescent="0.25">
      <c r="A833" s="49">
        <f t="shared" si="107"/>
        <v>799</v>
      </c>
      <c r="B833" s="44">
        <f t="shared" si="108"/>
        <v>78</v>
      </c>
      <c r="C833" s="45">
        <v>1300</v>
      </c>
      <c r="D833" s="81" t="s">
        <v>2099</v>
      </c>
      <c r="E833" s="37" t="s">
        <v>61</v>
      </c>
      <c r="F833" s="37" t="s">
        <v>1998</v>
      </c>
      <c r="G833" s="36" t="s">
        <v>332</v>
      </c>
      <c r="H833" s="66">
        <v>70</v>
      </c>
      <c r="I833" s="66">
        <v>35</v>
      </c>
      <c r="J833" s="66">
        <v>0</v>
      </c>
      <c r="K833" s="66">
        <v>20</v>
      </c>
      <c r="L833" s="66">
        <v>0</v>
      </c>
      <c r="M833" s="66">
        <v>0</v>
      </c>
      <c r="N833" s="66">
        <v>15</v>
      </c>
      <c r="O833" s="66">
        <v>0</v>
      </c>
      <c r="P833" s="94">
        <v>43493.682349537034</v>
      </c>
      <c r="Q833" s="95">
        <f t="shared" si="106"/>
        <v>21.428571428571427</v>
      </c>
    </row>
    <row r="834" spans="1:17" ht="56.25" x14ac:dyDescent="0.25">
      <c r="A834" s="49">
        <f t="shared" si="107"/>
        <v>800</v>
      </c>
      <c r="B834" s="44">
        <f t="shared" si="108"/>
        <v>79</v>
      </c>
      <c r="C834" s="45">
        <v>1528</v>
      </c>
      <c r="D834" s="81" t="s">
        <v>1999</v>
      </c>
      <c r="E834" s="37" t="s">
        <v>61</v>
      </c>
      <c r="F834" s="37" t="s">
        <v>329</v>
      </c>
      <c r="G834" s="36" t="s">
        <v>334</v>
      </c>
      <c r="H834" s="66">
        <v>276.625</v>
      </c>
      <c r="I834" s="66">
        <v>138.31200000000001</v>
      </c>
      <c r="J834" s="66">
        <v>31.062999999999999</v>
      </c>
      <c r="K834" s="66">
        <v>49.155999999999999</v>
      </c>
      <c r="L834" s="66">
        <v>0</v>
      </c>
      <c r="M834" s="66">
        <v>0</v>
      </c>
      <c r="N834" s="66">
        <v>31</v>
      </c>
      <c r="O834" s="66">
        <v>27.094000000000001</v>
      </c>
      <c r="P834" s="94">
        <v>43494.526076388887</v>
      </c>
      <c r="Q834" s="95">
        <f t="shared" si="106"/>
        <v>21.000994125621329</v>
      </c>
    </row>
    <row r="835" spans="1:17" ht="40.5" x14ac:dyDescent="0.25">
      <c r="A835" s="49">
        <f t="shared" si="107"/>
        <v>801</v>
      </c>
      <c r="B835" s="44">
        <f t="shared" si="108"/>
        <v>80</v>
      </c>
      <c r="C835" s="45">
        <v>1564</v>
      </c>
      <c r="D835" s="81" t="s">
        <v>2000</v>
      </c>
      <c r="E835" s="37" t="s">
        <v>61</v>
      </c>
      <c r="F835" s="37" t="s">
        <v>802</v>
      </c>
      <c r="G835" s="36" t="s">
        <v>296</v>
      </c>
      <c r="H835" s="66">
        <v>49.7</v>
      </c>
      <c r="I835" s="66">
        <v>24.85</v>
      </c>
      <c r="J835" s="66">
        <v>11.49</v>
      </c>
      <c r="K835" s="66">
        <v>0</v>
      </c>
      <c r="L835" s="66">
        <v>0</v>
      </c>
      <c r="M835" s="66">
        <v>5</v>
      </c>
      <c r="N835" s="66">
        <v>7</v>
      </c>
      <c r="O835" s="66">
        <v>1.36</v>
      </c>
      <c r="P835" s="94">
        <v>43494.581759259258</v>
      </c>
      <c r="Q835" s="95">
        <f t="shared" si="106"/>
        <v>26.881287726358149</v>
      </c>
    </row>
    <row r="836" spans="1:17" ht="60.75" x14ac:dyDescent="0.25">
      <c r="A836" s="49">
        <f t="shared" si="107"/>
        <v>802</v>
      </c>
      <c r="B836" s="44">
        <f t="shared" si="108"/>
        <v>81</v>
      </c>
      <c r="C836" s="45">
        <v>1618</v>
      </c>
      <c r="D836" s="81" t="s">
        <v>2100</v>
      </c>
      <c r="E836" s="37" t="s">
        <v>61</v>
      </c>
      <c r="F836" s="37" t="s">
        <v>329</v>
      </c>
      <c r="G836" s="36" t="s">
        <v>325</v>
      </c>
      <c r="H836" s="66">
        <v>299.75099999999998</v>
      </c>
      <c r="I836" s="66">
        <v>149.875</v>
      </c>
      <c r="J836" s="66">
        <v>111.43899999999999</v>
      </c>
      <c r="K836" s="66">
        <v>0</v>
      </c>
      <c r="L836" s="66">
        <v>0</v>
      </c>
      <c r="M836" s="66">
        <v>2</v>
      </c>
      <c r="N836" s="66">
        <v>17.399999999999999</v>
      </c>
      <c r="O836" s="66">
        <v>19.036999999999999</v>
      </c>
      <c r="P836" s="94">
        <v>43494.655821759261</v>
      </c>
      <c r="Q836" s="95">
        <f t="shared" si="106"/>
        <v>12.822976403748445</v>
      </c>
    </row>
    <row r="837" spans="1:17" ht="60.75" x14ac:dyDescent="0.25">
      <c r="A837" s="49">
        <f t="shared" si="107"/>
        <v>803</v>
      </c>
      <c r="B837" s="44">
        <f t="shared" si="108"/>
        <v>82</v>
      </c>
      <c r="C837" s="45">
        <v>1790</v>
      </c>
      <c r="D837" s="81" t="s">
        <v>2001</v>
      </c>
      <c r="E837" s="37" t="s">
        <v>61</v>
      </c>
      <c r="F837" s="37" t="s">
        <v>2101</v>
      </c>
      <c r="G837" s="36" t="s">
        <v>335</v>
      </c>
      <c r="H837" s="66">
        <v>299.65600000000001</v>
      </c>
      <c r="I837" s="66">
        <v>149.828</v>
      </c>
      <c r="J837" s="66">
        <v>89.715999999999994</v>
      </c>
      <c r="K837" s="66">
        <v>0</v>
      </c>
      <c r="L837" s="66">
        <v>0</v>
      </c>
      <c r="M837" s="66">
        <v>5.0999999999999996</v>
      </c>
      <c r="N837" s="66">
        <v>25</v>
      </c>
      <c r="O837" s="66">
        <v>30.012</v>
      </c>
      <c r="P837" s="94">
        <v>43494.913159722222</v>
      </c>
      <c r="Q837" s="95">
        <f t="shared" si="106"/>
        <v>20.060335851776703</v>
      </c>
    </row>
    <row r="838" spans="1:17" ht="60.75" x14ac:dyDescent="0.25">
      <c r="A838" s="49">
        <f t="shared" si="107"/>
        <v>804</v>
      </c>
      <c r="B838" s="44">
        <f t="shared" si="108"/>
        <v>83</v>
      </c>
      <c r="C838" s="45">
        <v>1918</v>
      </c>
      <c r="D838" s="81" t="s">
        <v>2002</v>
      </c>
      <c r="E838" s="37" t="s">
        <v>61</v>
      </c>
      <c r="F838" s="37" t="s">
        <v>329</v>
      </c>
      <c r="G838" s="36" t="s">
        <v>333</v>
      </c>
      <c r="H838" s="66">
        <v>299.827</v>
      </c>
      <c r="I838" s="66">
        <v>149.91300000000001</v>
      </c>
      <c r="J838" s="66">
        <v>59.921999999999997</v>
      </c>
      <c r="K838" s="66">
        <v>30</v>
      </c>
      <c r="L838" s="66">
        <v>0</v>
      </c>
      <c r="M838" s="66">
        <v>30</v>
      </c>
      <c r="N838" s="66">
        <v>0</v>
      </c>
      <c r="O838" s="66">
        <v>29.992000000000001</v>
      </c>
      <c r="P838" s="94">
        <v>43495.514560185184</v>
      </c>
      <c r="Q838" s="95">
        <f t="shared" si="106"/>
        <v>20.008871782728043</v>
      </c>
    </row>
    <row r="839" spans="1:17" ht="56.25" x14ac:dyDescent="0.25">
      <c r="A839" s="49">
        <f t="shared" si="107"/>
        <v>805</v>
      </c>
      <c r="B839" s="44">
        <f t="shared" si="108"/>
        <v>84</v>
      </c>
      <c r="C839" s="45">
        <v>2326</v>
      </c>
      <c r="D839" s="81" t="s">
        <v>2003</v>
      </c>
      <c r="E839" s="37" t="s">
        <v>61</v>
      </c>
      <c r="F839" s="37" t="s">
        <v>2004</v>
      </c>
      <c r="G839" s="36" t="s">
        <v>292</v>
      </c>
      <c r="H839" s="66">
        <v>292.88499999999999</v>
      </c>
      <c r="I839" s="66">
        <v>146.44200000000001</v>
      </c>
      <c r="J839" s="66">
        <v>65.572999999999993</v>
      </c>
      <c r="K839" s="66">
        <v>22.161000000000001</v>
      </c>
      <c r="L839" s="66">
        <v>0</v>
      </c>
      <c r="M839" s="66">
        <v>8</v>
      </c>
      <c r="N839" s="66">
        <v>25.5</v>
      </c>
      <c r="O839" s="66">
        <v>25.209</v>
      </c>
      <c r="P839" s="94">
        <v>43496.049270833333</v>
      </c>
      <c r="Q839" s="95">
        <f t="shared" si="106"/>
        <v>20.045068883691552</v>
      </c>
    </row>
    <row r="840" spans="1:17" ht="60.75" x14ac:dyDescent="0.25">
      <c r="A840" s="49">
        <f t="shared" si="107"/>
        <v>806</v>
      </c>
      <c r="B840" s="44">
        <f t="shared" si="108"/>
        <v>85</v>
      </c>
      <c r="C840" s="45">
        <v>2472</v>
      </c>
      <c r="D840" s="81" t="s">
        <v>2005</v>
      </c>
      <c r="E840" s="37" t="s">
        <v>61</v>
      </c>
      <c r="F840" s="37" t="s">
        <v>2102</v>
      </c>
      <c r="G840" s="36" t="s">
        <v>326</v>
      </c>
      <c r="H840" s="66">
        <v>299.79300000000001</v>
      </c>
      <c r="I840" s="66">
        <v>135</v>
      </c>
      <c r="J840" s="66">
        <v>38</v>
      </c>
      <c r="K840" s="66">
        <v>74.900000000000006</v>
      </c>
      <c r="L840" s="66">
        <v>0</v>
      </c>
      <c r="M840" s="66">
        <v>15</v>
      </c>
      <c r="N840" s="66">
        <v>20</v>
      </c>
      <c r="O840" s="66">
        <v>16.893000000000001</v>
      </c>
      <c r="P840" s="94">
        <v>43496.537592592591</v>
      </c>
      <c r="Q840" s="95">
        <f t="shared" si="106"/>
        <v>17.309610297772128</v>
      </c>
    </row>
    <row r="841" spans="1:17" ht="56.25" x14ac:dyDescent="0.25">
      <c r="A841" s="49">
        <f t="shared" si="107"/>
        <v>807</v>
      </c>
      <c r="B841" s="44">
        <f t="shared" si="108"/>
        <v>86</v>
      </c>
      <c r="C841" s="45">
        <v>2474</v>
      </c>
      <c r="D841" s="81" t="s">
        <v>2006</v>
      </c>
      <c r="E841" s="37" t="s">
        <v>61</v>
      </c>
      <c r="F841" s="37" t="s">
        <v>329</v>
      </c>
      <c r="G841" s="36" t="s">
        <v>314</v>
      </c>
      <c r="H841" s="66">
        <v>60</v>
      </c>
      <c r="I841" s="66">
        <v>30</v>
      </c>
      <c r="J841" s="66">
        <v>15</v>
      </c>
      <c r="K841" s="66">
        <v>2.4</v>
      </c>
      <c r="L841" s="66">
        <v>0</v>
      </c>
      <c r="M841" s="66">
        <v>12</v>
      </c>
      <c r="N841" s="66">
        <v>0</v>
      </c>
      <c r="O841" s="66">
        <v>0.6</v>
      </c>
      <c r="P841" s="94">
        <v>43496.539050925923</v>
      </c>
      <c r="Q841" s="95">
        <f t="shared" si="106"/>
        <v>21</v>
      </c>
    </row>
    <row r="842" spans="1:17" ht="60.75" x14ac:dyDescent="0.25">
      <c r="A842" s="49">
        <f t="shared" si="107"/>
        <v>808</v>
      </c>
      <c r="B842" s="44">
        <f t="shared" si="108"/>
        <v>87</v>
      </c>
      <c r="C842" s="45">
        <v>212</v>
      </c>
      <c r="D842" s="81" t="s">
        <v>2007</v>
      </c>
      <c r="E842" s="37" t="s">
        <v>63</v>
      </c>
      <c r="F842" s="37" t="s">
        <v>2008</v>
      </c>
      <c r="G842" s="36" t="s">
        <v>290</v>
      </c>
      <c r="H842" s="66">
        <v>141.4</v>
      </c>
      <c r="I842" s="66">
        <v>55.853000000000002</v>
      </c>
      <c r="J842" s="66">
        <v>35.35</v>
      </c>
      <c r="K842" s="66">
        <v>21.21</v>
      </c>
      <c r="L842" s="66">
        <v>0</v>
      </c>
      <c r="M842" s="66">
        <v>15</v>
      </c>
      <c r="N842" s="66">
        <v>13.987</v>
      </c>
      <c r="O842" s="66">
        <v>0</v>
      </c>
      <c r="P842" s="94">
        <v>43483.542500000003</v>
      </c>
      <c r="Q842" s="95">
        <f t="shared" si="106"/>
        <v>20.5</v>
      </c>
    </row>
    <row r="843" spans="1:17" ht="40.5" x14ac:dyDescent="0.25">
      <c r="A843" s="49">
        <f t="shared" si="107"/>
        <v>809</v>
      </c>
      <c r="B843" s="44">
        <f t="shared" si="108"/>
        <v>88</v>
      </c>
      <c r="C843" s="45">
        <v>431</v>
      </c>
      <c r="D843" s="81" t="s">
        <v>2009</v>
      </c>
      <c r="E843" s="37" t="s">
        <v>63</v>
      </c>
      <c r="F843" s="37" t="s">
        <v>2103</v>
      </c>
      <c r="G843" s="36" t="s">
        <v>297</v>
      </c>
      <c r="H843" s="66">
        <v>310.58499999999998</v>
      </c>
      <c r="I843" s="66">
        <v>145</v>
      </c>
      <c r="J843" s="66">
        <v>0</v>
      </c>
      <c r="K843" s="66">
        <v>102</v>
      </c>
      <c r="L843" s="66">
        <v>0</v>
      </c>
      <c r="M843" s="66">
        <v>60</v>
      </c>
      <c r="N843" s="66">
        <v>3.585</v>
      </c>
      <c r="O843" s="66">
        <v>0</v>
      </c>
      <c r="P843" s="94">
        <v>43488.518587962964</v>
      </c>
      <c r="Q843" s="95">
        <f t="shared" si="106"/>
        <v>20.472656438656085</v>
      </c>
    </row>
    <row r="844" spans="1:17" ht="56.25" x14ac:dyDescent="0.25">
      <c r="A844" s="49">
        <f t="shared" si="107"/>
        <v>810</v>
      </c>
      <c r="B844" s="44">
        <f t="shared" si="108"/>
        <v>89</v>
      </c>
      <c r="C844" s="45">
        <v>482</v>
      </c>
      <c r="D844" s="81" t="s">
        <v>2010</v>
      </c>
      <c r="E844" s="37" t="s">
        <v>63</v>
      </c>
      <c r="F844" s="37" t="s">
        <v>337</v>
      </c>
      <c r="G844" s="36" t="s">
        <v>297</v>
      </c>
      <c r="H844" s="66">
        <v>50</v>
      </c>
      <c r="I844" s="66">
        <v>20</v>
      </c>
      <c r="J844" s="66">
        <v>0</v>
      </c>
      <c r="K844" s="66">
        <v>18</v>
      </c>
      <c r="L844" s="66">
        <v>0</v>
      </c>
      <c r="M844" s="66">
        <v>12</v>
      </c>
      <c r="N844" s="66">
        <v>0</v>
      </c>
      <c r="O844" s="66">
        <v>0</v>
      </c>
      <c r="P844" s="94">
        <v>43488.679120370369</v>
      </c>
      <c r="Q844" s="95">
        <f t="shared" si="106"/>
        <v>24</v>
      </c>
    </row>
    <row r="845" spans="1:17" ht="40.5" x14ac:dyDescent="0.25">
      <c r="A845" s="49">
        <f t="shared" si="107"/>
        <v>811</v>
      </c>
      <c r="B845" s="44">
        <f t="shared" si="108"/>
        <v>90</v>
      </c>
      <c r="C845" s="45">
        <v>522</v>
      </c>
      <c r="D845" s="81" t="s">
        <v>2011</v>
      </c>
      <c r="E845" s="37" t="s">
        <v>63</v>
      </c>
      <c r="F845" s="37" t="s">
        <v>346</v>
      </c>
      <c r="G845" s="36" t="s">
        <v>343</v>
      </c>
      <c r="H845" s="66">
        <v>299.96499999999997</v>
      </c>
      <c r="I845" s="66">
        <v>134</v>
      </c>
      <c r="J845" s="66">
        <v>63.755000000000003</v>
      </c>
      <c r="K845" s="66">
        <v>40</v>
      </c>
      <c r="L845" s="66">
        <v>0</v>
      </c>
      <c r="M845" s="66">
        <v>30</v>
      </c>
      <c r="N845" s="66">
        <v>20</v>
      </c>
      <c r="O845" s="66">
        <v>12.21</v>
      </c>
      <c r="P845" s="94">
        <v>43488.815046296295</v>
      </c>
      <c r="Q845" s="95">
        <f t="shared" si="106"/>
        <v>20.739086226726453</v>
      </c>
    </row>
    <row r="846" spans="1:17" ht="60.75" x14ac:dyDescent="0.25">
      <c r="A846" s="49">
        <f t="shared" si="107"/>
        <v>812</v>
      </c>
      <c r="B846" s="44">
        <f t="shared" si="108"/>
        <v>91</v>
      </c>
      <c r="C846" s="45">
        <v>1085</v>
      </c>
      <c r="D846" s="81" t="s">
        <v>2012</v>
      </c>
      <c r="E846" s="37" t="s">
        <v>63</v>
      </c>
      <c r="F846" s="37" t="s">
        <v>349</v>
      </c>
      <c r="G846" s="36" t="s">
        <v>330</v>
      </c>
      <c r="H846" s="66">
        <v>296.89800000000002</v>
      </c>
      <c r="I846" s="66">
        <v>148</v>
      </c>
      <c r="J846" s="66">
        <v>70</v>
      </c>
      <c r="K846" s="66">
        <v>16.545000000000002</v>
      </c>
      <c r="L846" s="66">
        <v>0</v>
      </c>
      <c r="M846" s="66">
        <v>25</v>
      </c>
      <c r="N846" s="66">
        <v>8.4169999999999998</v>
      </c>
      <c r="O846" s="66">
        <v>28.936</v>
      </c>
      <c r="P846" s="94">
        <v>43490.900312500002</v>
      </c>
      <c r="Q846" s="95">
        <f t="shared" si="106"/>
        <v>21.001488726768116</v>
      </c>
    </row>
    <row r="847" spans="1:17" ht="40.5" x14ac:dyDescent="0.25">
      <c r="A847" s="49">
        <f t="shared" si="107"/>
        <v>813</v>
      </c>
      <c r="B847" s="44">
        <f t="shared" si="108"/>
        <v>92</v>
      </c>
      <c r="C847" s="45">
        <v>1854</v>
      </c>
      <c r="D847" s="81" t="s">
        <v>2013</v>
      </c>
      <c r="E847" s="37" t="s">
        <v>63</v>
      </c>
      <c r="F847" s="37" t="s">
        <v>349</v>
      </c>
      <c r="G847" s="36" t="s">
        <v>309</v>
      </c>
      <c r="H847" s="66">
        <v>124.476</v>
      </c>
      <c r="I847" s="66">
        <v>62</v>
      </c>
      <c r="J847" s="66">
        <v>30</v>
      </c>
      <c r="K847" s="66">
        <v>6.3360000000000003</v>
      </c>
      <c r="L847" s="66">
        <v>0</v>
      </c>
      <c r="M847" s="66">
        <v>10</v>
      </c>
      <c r="N847" s="66">
        <v>16.14</v>
      </c>
      <c r="O847" s="66">
        <v>0</v>
      </c>
      <c r="P847" s="94">
        <v>43495.432500000003</v>
      </c>
      <c r="Q847" s="95">
        <f t="shared" si="106"/>
        <v>21.0000321347087</v>
      </c>
    </row>
    <row r="848" spans="1:17" ht="40.5" x14ac:dyDescent="0.25">
      <c r="A848" s="49">
        <f t="shared" si="107"/>
        <v>814</v>
      </c>
      <c r="B848" s="44">
        <f t="shared" si="108"/>
        <v>93</v>
      </c>
      <c r="C848" s="45">
        <v>1943</v>
      </c>
      <c r="D848" s="81" t="s">
        <v>2014</v>
      </c>
      <c r="E848" s="37" t="s">
        <v>63</v>
      </c>
      <c r="F848" s="37" t="s">
        <v>351</v>
      </c>
      <c r="G848" s="36" t="s">
        <v>298</v>
      </c>
      <c r="H848" s="66">
        <v>70</v>
      </c>
      <c r="I848" s="66">
        <v>35</v>
      </c>
      <c r="J848" s="66">
        <v>13</v>
      </c>
      <c r="K848" s="66">
        <v>5</v>
      </c>
      <c r="L848" s="66">
        <v>0</v>
      </c>
      <c r="M848" s="66">
        <v>4</v>
      </c>
      <c r="N848" s="66">
        <v>7</v>
      </c>
      <c r="O848" s="66">
        <v>6</v>
      </c>
      <c r="P848" s="94">
        <v>43495.53738425926</v>
      </c>
      <c r="Q848" s="95">
        <f t="shared" si="106"/>
        <v>24.285714285714285</v>
      </c>
    </row>
    <row r="849" spans="1:17" ht="40.5" x14ac:dyDescent="0.25">
      <c r="A849" s="49">
        <f t="shared" si="107"/>
        <v>815</v>
      </c>
      <c r="B849" s="44">
        <f t="shared" si="108"/>
        <v>94</v>
      </c>
      <c r="C849" s="45">
        <v>2058</v>
      </c>
      <c r="D849" s="81" t="s">
        <v>2015</v>
      </c>
      <c r="E849" s="37" t="s">
        <v>63</v>
      </c>
      <c r="F849" s="37" t="s">
        <v>2104</v>
      </c>
      <c r="G849" s="36" t="s">
        <v>170</v>
      </c>
      <c r="H849" s="66">
        <v>299.755</v>
      </c>
      <c r="I849" s="66">
        <v>143</v>
      </c>
      <c r="J849" s="66">
        <v>36</v>
      </c>
      <c r="K849" s="66">
        <v>59.85</v>
      </c>
      <c r="L849" s="66">
        <v>0</v>
      </c>
      <c r="M849" s="66">
        <v>15</v>
      </c>
      <c r="N849" s="66">
        <v>30.695</v>
      </c>
      <c r="O849" s="66">
        <v>15.21</v>
      </c>
      <c r="P849" s="94">
        <v>43495.640601851854</v>
      </c>
      <c r="Q849" s="95">
        <f t="shared" si="106"/>
        <v>20.318259912261681</v>
      </c>
    </row>
    <row r="850" spans="1:17" ht="60.75" x14ac:dyDescent="0.25">
      <c r="A850" s="49">
        <f t="shared" si="107"/>
        <v>816</v>
      </c>
      <c r="B850" s="44">
        <f t="shared" si="108"/>
        <v>95</v>
      </c>
      <c r="C850" s="45">
        <v>2075</v>
      </c>
      <c r="D850" s="81" t="s">
        <v>2016</v>
      </c>
      <c r="E850" s="37" t="s">
        <v>63</v>
      </c>
      <c r="F850" s="37" t="s">
        <v>2017</v>
      </c>
      <c r="G850" s="36" t="s">
        <v>320</v>
      </c>
      <c r="H850" s="66">
        <v>299.72699999999998</v>
      </c>
      <c r="I850" s="66">
        <v>149</v>
      </c>
      <c r="J850" s="66">
        <v>90.456000000000003</v>
      </c>
      <c r="K850" s="66">
        <v>0</v>
      </c>
      <c r="L850" s="66">
        <v>0</v>
      </c>
      <c r="M850" s="66">
        <v>20</v>
      </c>
      <c r="N850" s="66">
        <v>11</v>
      </c>
      <c r="O850" s="66">
        <v>29.271000000000001</v>
      </c>
      <c r="P850" s="94">
        <v>43495.661562499998</v>
      </c>
      <c r="Q850" s="95">
        <f t="shared" si="106"/>
        <v>20.108632188624984</v>
      </c>
    </row>
    <row r="851" spans="1:17" ht="40.5" x14ac:dyDescent="0.25">
      <c r="A851" s="49">
        <f t="shared" si="107"/>
        <v>817</v>
      </c>
      <c r="B851" s="44">
        <f t="shared" si="108"/>
        <v>96</v>
      </c>
      <c r="C851" s="45">
        <v>2077</v>
      </c>
      <c r="D851" s="81" t="s">
        <v>2018</v>
      </c>
      <c r="E851" s="37" t="s">
        <v>63</v>
      </c>
      <c r="F851" s="37" t="s">
        <v>2105</v>
      </c>
      <c r="G851" s="36" t="s">
        <v>302</v>
      </c>
      <c r="H851" s="66">
        <v>75.683000000000007</v>
      </c>
      <c r="I851" s="66">
        <v>30.8</v>
      </c>
      <c r="J851" s="66">
        <v>13.083</v>
      </c>
      <c r="K851" s="66">
        <v>11</v>
      </c>
      <c r="L851" s="66">
        <v>0</v>
      </c>
      <c r="M851" s="66">
        <v>0</v>
      </c>
      <c r="N851" s="66">
        <v>15.6</v>
      </c>
      <c r="O851" s="66">
        <v>5.2</v>
      </c>
      <c r="P851" s="94">
        <v>43495.662499999999</v>
      </c>
      <c r="Q851" s="95">
        <f t="shared" si="106"/>
        <v>27.483054318671297</v>
      </c>
    </row>
    <row r="852" spans="1:17" ht="60.75" x14ac:dyDescent="0.25">
      <c r="A852" s="49">
        <f t="shared" si="107"/>
        <v>818</v>
      </c>
      <c r="B852" s="44">
        <f t="shared" si="108"/>
        <v>97</v>
      </c>
      <c r="C852" s="45">
        <v>2126</v>
      </c>
      <c r="D852" s="81" t="s">
        <v>2019</v>
      </c>
      <c r="E852" s="37" t="s">
        <v>63</v>
      </c>
      <c r="F852" s="37" t="s">
        <v>2106</v>
      </c>
      <c r="G852" s="36" t="s">
        <v>320</v>
      </c>
      <c r="H852" s="66">
        <v>90.04</v>
      </c>
      <c r="I852" s="66">
        <v>45</v>
      </c>
      <c r="J852" s="66">
        <v>25</v>
      </c>
      <c r="K852" s="66">
        <v>0</v>
      </c>
      <c r="L852" s="66">
        <v>0</v>
      </c>
      <c r="M852" s="66">
        <v>15</v>
      </c>
      <c r="N852" s="66">
        <v>5.04</v>
      </c>
      <c r="O852" s="66">
        <v>0</v>
      </c>
      <c r="P852" s="94">
        <v>43495.708877314813</v>
      </c>
      <c r="Q852" s="95">
        <f t="shared" si="106"/>
        <v>22.256774766770324</v>
      </c>
    </row>
    <row r="853" spans="1:17" ht="60.75" x14ac:dyDescent="0.25">
      <c r="A853" s="49">
        <f t="shared" si="107"/>
        <v>819</v>
      </c>
      <c r="B853" s="44">
        <f t="shared" si="108"/>
        <v>98</v>
      </c>
      <c r="C853" s="45">
        <v>2169</v>
      </c>
      <c r="D853" s="81" t="s">
        <v>2020</v>
      </c>
      <c r="E853" s="37" t="s">
        <v>63</v>
      </c>
      <c r="F853" s="37" t="s">
        <v>2022</v>
      </c>
      <c r="G853" s="36" t="s">
        <v>2021</v>
      </c>
      <c r="H853" s="66">
        <v>279.95999999999998</v>
      </c>
      <c r="I853" s="66">
        <v>139.97999999999999</v>
      </c>
      <c r="J853" s="66">
        <v>10</v>
      </c>
      <c r="K853" s="66">
        <v>67.037999999999997</v>
      </c>
      <c r="L853" s="66">
        <v>0</v>
      </c>
      <c r="M853" s="66">
        <v>0</v>
      </c>
      <c r="N853" s="66">
        <v>42</v>
      </c>
      <c r="O853" s="66">
        <v>20.942</v>
      </c>
      <c r="P853" s="94">
        <v>43495.737962962965</v>
      </c>
      <c r="Q853" s="95">
        <f t="shared" si="106"/>
        <v>22.482497499642808</v>
      </c>
    </row>
    <row r="854" spans="1:17" ht="40.5" x14ac:dyDescent="0.25">
      <c r="A854" s="49">
        <f t="shared" si="107"/>
        <v>820</v>
      </c>
      <c r="B854" s="44">
        <f t="shared" si="108"/>
        <v>99</v>
      </c>
      <c r="C854" s="45">
        <v>2196</v>
      </c>
      <c r="D854" s="81" t="s">
        <v>2023</v>
      </c>
      <c r="E854" s="37" t="s">
        <v>63</v>
      </c>
      <c r="F854" s="37" t="s">
        <v>2024</v>
      </c>
      <c r="G854" s="36" t="s">
        <v>311</v>
      </c>
      <c r="H854" s="66">
        <v>152.148</v>
      </c>
      <c r="I854" s="66">
        <v>65</v>
      </c>
      <c r="J854" s="66">
        <v>15</v>
      </c>
      <c r="K854" s="66">
        <v>40.197000000000003</v>
      </c>
      <c r="L854" s="66">
        <v>0</v>
      </c>
      <c r="M854" s="66">
        <v>0</v>
      </c>
      <c r="N854" s="66">
        <v>31.951000000000001</v>
      </c>
      <c r="O854" s="66">
        <v>0</v>
      </c>
      <c r="P854" s="94">
        <v>43495.764999999999</v>
      </c>
      <c r="Q854" s="95">
        <f t="shared" si="106"/>
        <v>20.99994741961774</v>
      </c>
    </row>
    <row r="855" spans="1:17" ht="40.5" x14ac:dyDescent="0.25">
      <c r="A855" s="49">
        <f t="shared" si="107"/>
        <v>821</v>
      </c>
      <c r="B855" s="44">
        <f t="shared" si="108"/>
        <v>100</v>
      </c>
      <c r="C855" s="45">
        <v>2227</v>
      </c>
      <c r="D855" s="81" t="s">
        <v>339</v>
      </c>
      <c r="E855" s="37" t="s">
        <v>63</v>
      </c>
      <c r="F855" s="37" t="s">
        <v>340</v>
      </c>
      <c r="G855" s="36" t="s">
        <v>308</v>
      </c>
      <c r="H855" s="66">
        <v>257.79899999999998</v>
      </c>
      <c r="I855" s="66">
        <v>128.5</v>
      </c>
      <c r="J855" s="66">
        <v>70</v>
      </c>
      <c r="K855" s="66">
        <v>0</v>
      </c>
      <c r="L855" s="66">
        <v>0</v>
      </c>
      <c r="M855" s="66">
        <v>25.286999999999999</v>
      </c>
      <c r="N855" s="66">
        <v>8</v>
      </c>
      <c r="O855" s="66">
        <v>26.012</v>
      </c>
      <c r="P855" s="94">
        <v>43495.795752314814</v>
      </c>
      <c r="Q855" s="95">
        <f t="shared" si="106"/>
        <v>23.002028712291359</v>
      </c>
    </row>
    <row r="856" spans="1:17" ht="40.5" x14ac:dyDescent="0.25">
      <c r="A856" s="49">
        <f t="shared" si="107"/>
        <v>822</v>
      </c>
      <c r="B856" s="44">
        <f t="shared" si="108"/>
        <v>101</v>
      </c>
      <c r="C856" s="45">
        <v>2329</v>
      </c>
      <c r="D856" s="81" t="s">
        <v>2074</v>
      </c>
      <c r="E856" s="37" t="s">
        <v>63</v>
      </c>
      <c r="F856" s="37" t="s">
        <v>2025</v>
      </c>
      <c r="G856" s="36" t="s">
        <v>315</v>
      </c>
      <c r="H856" s="66">
        <v>50</v>
      </c>
      <c r="I856" s="66">
        <v>25</v>
      </c>
      <c r="J856" s="66">
        <v>20</v>
      </c>
      <c r="K856" s="66">
        <v>0</v>
      </c>
      <c r="L856" s="66">
        <v>0</v>
      </c>
      <c r="M856" s="66">
        <v>5</v>
      </c>
      <c r="N856" s="66">
        <v>0</v>
      </c>
      <c r="O856" s="66">
        <v>0</v>
      </c>
      <c r="P856" s="94">
        <v>43496.154178240744</v>
      </c>
      <c r="Q856" s="95">
        <f t="shared" si="106"/>
        <v>10</v>
      </c>
    </row>
    <row r="857" spans="1:17" ht="40.5" x14ac:dyDescent="0.25">
      <c r="A857" s="49">
        <f t="shared" si="107"/>
        <v>823</v>
      </c>
      <c r="B857" s="44">
        <f t="shared" si="108"/>
        <v>102</v>
      </c>
      <c r="C857" s="45">
        <v>2356</v>
      </c>
      <c r="D857" s="81" t="s">
        <v>2026</v>
      </c>
      <c r="E857" s="37" t="s">
        <v>63</v>
      </c>
      <c r="F857" s="37" t="s">
        <v>2107</v>
      </c>
      <c r="G857" s="36" t="s">
        <v>290</v>
      </c>
      <c r="H857" s="66">
        <v>299.96300000000002</v>
      </c>
      <c r="I857" s="66">
        <v>140</v>
      </c>
      <c r="J857" s="66">
        <v>0</v>
      </c>
      <c r="K857" s="66">
        <v>99.786000000000001</v>
      </c>
      <c r="L857" s="66">
        <v>0</v>
      </c>
      <c r="M857" s="66">
        <v>30.1</v>
      </c>
      <c r="N857" s="66">
        <v>0</v>
      </c>
      <c r="O857" s="66">
        <v>30.077000000000002</v>
      </c>
      <c r="P857" s="94">
        <v>43496.40865740741</v>
      </c>
      <c r="Q857" s="95">
        <f t="shared" si="106"/>
        <v>20.061474248490647</v>
      </c>
    </row>
    <row r="858" spans="1:17" ht="40.5" x14ac:dyDescent="0.25">
      <c r="A858" s="49">
        <f t="shared" si="107"/>
        <v>824</v>
      </c>
      <c r="B858" s="44">
        <f t="shared" si="108"/>
        <v>103</v>
      </c>
      <c r="C858" s="45">
        <v>2389</v>
      </c>
      <c r="D858" s="81" t="s">
        <v>2027</v>
      </c>
      <c r="E858" s="37" t="s">
        <v>63</v>
      </c>
      <c r="F858" s="37" t="s">
        <v>352</v>
      </c>
      <c r="G858" s="36" t="s">
        <v>292</v>
      </c>
      <c r="H858" s="66">
        <v>86.637</v>
      </c>
      <c r="I858" s="66">
        <v>43.317999999999998</v>
      </c>
      <c r="J858" s="66">
        <v>14.715999999999999</v>
      </c>
      <c r="K858" s="66">
        <v>10.603</v>
      </c>
      <c r="L858" s="66">
        <v>0</v>
      </c>
      <c r="M858" s="66">
        <v>6</v>
      </c>
      <c r="N858" s="66">
        <v>12</v>
      </c>
      <c r="O858" s="66">
        <v>0</v>
      </c>
      <c r="P858" s="94">
        <v>43496.467615740738</v>
      </c>
      <c r="Q858" s="95">
        <f t="shared" si="106"/>
        <v>20.776342671145123</v>
      </c>
    </row>
    <row r="859" spans="1:17" ht="40.5" x14ac:dyDescent="0.25">
      <c r="A859" s="49">
        <f t="shared" si="107"/>
        <v>825</v>
      </c>
      <c r="B859" s="44">
        <f t="shared" si="108"/>
        <v>104</v>
      </c>
      <c r="C859" s="45">
        <v>2523</v>
      </c>
      <c r="D859" s="81" t="s">
        <v>2028</v>
      </c>
      <c r="E859" s="37" t="s">
        <v>63</v>
      </c>
      <c r="F859" s="37" t="s">
        <v>352</v>
      </c>
      <c r="G859" s="36" t="s">
        <v>292</v>
      </c>
      <c r="H859" s="66">
        <v>143.4</v>
      </c>
      <c r="I859" s="66">
        <v>71.7</v>
      </c>
      <c r="J859" s="66">
        <v>20</v>
      </c>
      <c r="K859" s="66">
        <v>22.7</v>
      </c>
      <c r="L859" s="66">
        <v>0</v>
      </c>
      <c r="M859" s="66">
        <v>0</v>
      </c>
      <c r="N859" s="66">
        <v>29</v>
      </c>
      <c r="O859" s="66">
        <v>0</v>
      </c>
      <c r="P859" s="94">
        <v>43496.599374999998</v>
      </c>
      <c r="Q859" s="95">
        <f t="shared" si="106"/>
        <v>20.223152022315201</v>
      </c>
    </row>
    <row r="860" spans="1:17" ht="40.5" x14ac:dyDescent="0.25">
      <c r="A860" s="49">
        <f t="shared" si="107"/>
        <v>826</v>
      </c>
      <c r="B860" s="44">
        <f t="shared" si="108"/>
        <v>105</v>
      </c>
      <c r="C860" s="45">
        <v>2687</v>
      </c>
      <c r="D860" s="81" t="s">
        <v>2029</v>
      </c>
      <c r="E860" s="37" t="s">
        <v>63</v>
      </c>
      <c r="F860" s="37" t="s">
        <v>345</v>
      </c>
      <c r="G860" s="36" t="s">
        <v>290</v>
      </c>
      <c r="H860" s="66">
        <v>425.24700000000001</v>
      </c>
      <c r="I860" s="66">
        <v>200</v>
      </c>
      <c r="J860" s="66">
        <v>0</v>
      </c>
      <c r="K860" s="66">
        <v>173.44</v>
      </c>
      <c r="L860" s="66">
        <v>0</v>
      </c>
      <c r="M860" s="66">
        <v>26</v>
      </c>
      <c r="N860" s="66">
        <v>0</v>
      </c>
      <c r="O860" s="66">
        <v>25.806999999999999</v>
      </c>
      <c r="P860" s="94">
        <v>43496.736759259256</v>
      </c>
      <c r="Q860" s="95">
        <f t="shared" si="106"/>
        <v>12.182801995075803</v>
      </c>
    </row>
    <row r="861" spans="1:17" ht="40.5" x14ac:dyDescent="0.25">
      <c r="A861" s="49">
        <f t="shared" si="107"/>
        <v>827</v>
      </c>
      <c r="B861" s="44">
        <f t="shared" si="108"/>
        <v>106</v>
      </c>
      <c r="C861" s="45">
        <v>2710</v>
      </c>
      <c r="D861" s="81" t="s">
        <v>2030</v>
      </c>
      <c r="E861" s="37" t="s">
        <v>63</v>
      </c>
      <c r="F861" s="37" t="s">
        <v>328</v>
      </c>
      <c r="G861" s="36" t="s">
        <v>292</v>
      </c>
      <c r="H861" s="66">
        <v>268.56400000000002</v>
      </c>
      <c r="I861" s="66">
        <v>134.28200000000001</v>
      </c>
      <c r="J861" s="66">
        <v>56.356999999999999</v>
      </c>
      <c r="K861" s="66">
        <v>23.824999999999999</v>
      </c>
      <c r="L861" s="66">
        <v>0</v>
      </c>
      <c r="M861" s="66">
        <v>0</v>
      </c>
      <c r="N861" s="66">
        <v>54.1</v>
      </c>
      <c r="O861" s="66">
        <v>0</v>
      </c>
      <c r="P861" s="94">
        <v>43496.743703703702</v>
      </c>
      <c r="Q861" s="95">
        <f t="shared" si="106"/>
        <v>20.144174200562993</v>
      </c>
    </row>
    <row r="862" spans="1:17" ht="40.5" x14ac:dyDescent="0.25">
      <c r="A862" s="49">
        <f t="shared" si="107"/>
        <v>828</v>
      </c>
      <c r="B862" s="44">
        <f t="shared" si="108"/>
        <v>107</v>
      </c>
      <c r="C862" s="45">
        <v>2714</v>
      </c>
      <c r="D862" s="81" t="s">
        <v>2031</v>
      </c>
      <c r="E862" s="37" t="s">
        <v>63</v>
      </c>
      <c r="F862" s="37" t="s">
        <v>2032</v>
      </c>
      <c r="G862" s="36" t="s">
        <v>2033</v>
      </c>
      <c r="H862" s="66">
        <v>89.265000000000001</v>
      </c>
      <c r="I862" s="66">
        <v>44.482999999999997</v>
      </c>
      <c r="J862" s="66">
        <v>0</v>
      </c>
      <c r="K862" s="66">
        <v>9</v>
      </c>
      <c r="L862" s="66">
        <v>0</v>
      </c>
      <c r="M862" s="66">
        <v>13</v>
      </c>
      <c r="N862" s="66">
        <v>10.1</v>
      </c>
      <c r="O862" s="66">
        <v>12.682</v>
      </c>
      <c r="P862" s="94">
        <v>43496.745520833334</v>
      </c>
      <c r="Q862" s="95">
        <f t="shared" si="106"/>
        <v>40.085139752422563</v>
      </c>
    </row>
    <row r="863" spans="1:17" ht="60.75" x14ac:dyDescent="0.25">
      <c r="A863" s="49">
        <f t="shared" si="107"/>
        <v>829</v>
      </c>
      <c r="B863" s="44">
        <f t="shared" si="108"/>
        <v>108</v>
      </c>
      <c r="C863" s="45">
        <v>153</v>
      </c>
      <c r="D863" s="81" t="s">
        <v>2034</v>
      </c>
      <c r="E863" s="37" t="s">
        <v>65</v>
      </c>
      <c r="F863" s="37" t="s">
        <v>2035</v>
      </c>
      <c r="G863" s="36" t="s">
        <v>487</v>
      </c>
      <c r="H863" s="66">
        <v>299.959</v>
      </c>
      <c r="I863" s="66">
        <v>126</v>
      </c>
      <c r="J863" s="66">
        <v>82.307000000000002</v>
      </c>
      <c r="K863" s="66">
        <v>30</v>
      </c>
      <c r="L863" s="66">
        <v>0</v>
      </c>
      <c r="M863" s="66">
        <v>0</v>
      </c>
      <c r="N863" s="66">
        <v>52.25</v>
      </c>
      <c r="O863" s="66">
        <v>9.4019999999999992</v>
      </c>
      <c r="P863" s="94">
        <v>43482.646851851852</v>
      </c>
      <c r="Q863" s="95">
        <f t="shared" si="106"/>
        <v>20.553475641671028</v>
      </c>
    </row>
    <row r="864" spans="1:17" ht="81" x14ac:dyDescent="0.25">
      <c r="A864" s="49">
        <f t="shared" si="107"/>
        <v>830</v>
      </c>
      <c r="B864" s="44">
        <f t="shared" si="108"/>
        <v>109</v>
      </c>
      <c r="C864" s="45">
        <v>298</v>
      </c>
      <c r="D864" s="81" t="s">
        <v>2036</v>
      </c>
      <c r="E864" s="37" t="s">
        <v>65</v>
      </c>
      <c r="F864" s="37" t="s">
        <v>2037</v>
      </c>
      <c r="G864" s="36" t="s">
        <v>1931</v>
      </c>
      <c r="H864" s="66">
        <v>299.76499999999999</v>
      </c>
      <c r="I864" s="66">
        <v>130</v>
      </c>
      <c r="J864" s="66">
        <v>53.533000000000001</v>
      </c>
      <c r="K864" s="66">
        <v>50</v>
      </c>
      <c r="L864" s="66">
        <v>0</v>
      </c>
      <c r="M864" s="66">
        <v>0</v>
      </c>
      <c r="N864" s="66">
        <v>57.5</v>
      </c>
      <c r="O864" s="66">
        <v>8.7319999999999993</v>
      </c>
      <c r="P864" s="94">
        <v>43486.720231481479</v>
      </c>
      <c r="Q864" s="95">
        <f t="shared" si="106"/>
        <v>22.094640801961535</v>
      </c>
    </row>
    <row r="865" spans="1:17" ht="60.75" x14ac:dyDescent="0.25">
      <c r="A865" s="49">
        <f>A768+1</f>
        <v>734</v>
      </c>
      <c r="B865" s="44">
        <f>B768+1</f>
        <v>13</v>
      </c>
      <c r="C865" s="45">
        <v>361</v>
      </c>
      <c r="D865" s="81" t="s">
        <v>1928</v>
      </c>
      <c r="E865" s="37" t="s">
        <v>65</v>
      </c>
      <c r="F865" s="37" t="s">
        <v>1929</v>
      </c>
      <c r="G865" s="36" t="s">
        <v>324</v>
      </c>
      <c r="H865" s="66">
        <v>189.31100000000001</v>
      </c>
      <c r="I865" s="66">
        <v>87</v>
      </c>
      <c r="J865" s="66">
        <v>54.451000000000001</v>
      </c>
      <c r="K865" s="66">
        <v>10</v>
      </c>
      <c r="L865" s="66">
        <v>0</v>
      </c>
      <c r="M865" s="66">
        <v>0</v>
      </c>
      <c r="N865" s="66">
        <v>19.876000000000001</v>
      </c>
      <c r="O865" s="66">
        <v>17.984000000000002</v>
      </c>
      <c r="P865" s="94">
        <v>43487.642395833333</v>
      </c>
      <c r="Q865" s="95">
        <f>(O865+N865+M865)*100/H865</f>
        <v>19.998837891089266</v>
      </c>
    </row>
    <row r="866" spans="1:17" ht="40.5" x14ac:dyDescent="0.25">
      <c r="A866" s="49">
        <f>A864+1</f>
        <v>831</v>
      </c>
      <c r="B866" s="44">
        <f>B864+1</f>
        <v>110</v>
      </c>
      <c r="C866" s="45">
        <v>523</v>
      </c>
      <c r="D866" s="81" t="s">
        <v>2038</v>
      </c>
      <c r="E866" s="37" t="s">
        <v>65</v>
      </c>
      <c r="F866" s="37" t="s">
        <v>342</v>
      </c>
      <c r="G866" s="36" t="s">
        <v>343</v>
      </c>
      <c r="H866" s="66">
        <v>299.51799999999997</v>
      </c>
      <c r="I866" s="66">
        <v>134</v>
      </c>
      <c r="J866" s="66">
        <v>75.475999999999999</v>
      </c>
      <c r="K866" s="66">
        <v>30</v>
      </c>
      <c r="L866" s="66">
        <v>0</v>
      </c>
      <c r="M866" s="66">
        <v>20</v>
      </c>
      <c r="N866" s="66">
        <v>27.5</v>
      </c>
      <c r="O866" s="66">
        <v>12.542</v>
      </c>
      <c r="P866" s="94">
        <v>43488.821712962963</v>
      </c>
      <c r="Q866" s="95">
        <f t="shared" si="106"/>
        <v>20.046207573501427</v>
      </c>
    </row>
    <row r="867" spans="1:17" ht="40.5" x14ac:dyDescent="0.25">
      <c r="A867" s="49">
        <f t="shared" si="107"/>
        <v>832</v>
      </c>
      <c r="B867" s="44">
        <f t="shared" si="108"/>
        <v>111</v>
      </c>
      <c r="C867" s="45">
        <v>965</v>
      </c>
      <c r="D867" s="81" t="s">
        <v>2039</v>
      </c>
      <c r="E867" s="37" t="s">
        <v>65</v>
      </c>
      <c r="F867" s="37" t="s">
        <v>2040</v>
      </c>
      <c r="G867" s="36" t="s">
        <v>338</v>
      </c>
      <c r="H867" s="66">
        <v>299.42899999999997</v>
      </c>
      <c r="I867" s="66">
        <v>130</v>
      </c>
      <c r="J867" s="66">
        <v>69.61</v>
      </c>
      <c r="K867" s="66">
        <v>40</v>
      </c>
      <c r="L867" s="66">
        <v>0</v>
      </c>
      <c r="M867" s="66">
        <v>0</v>
      </c>
      <c r="N867" s="66">
        <v>40</v>
      </c>
      <c r="O867" s="66">
        <v>19.818999999999999</v>
      </c>
      <c r="P867" s="94">
        <v>43490.699814814812</v>
      </c>
      <c r="Q867" s="95">
        <f t="shared" si="106"/>
        <v>19.977690871625665</v>
      </c>
    </row>
    <row r="868" spans="1:17" ht="40.5" x14ac:dyDescent="0.25">
      <c r="A868" s="49">
        <f t="shared" si="107"/>
        <v>833</v>
      </c>
      <c r="B868" s="44">
        <f t="shared" si="108"/>
        <v>112</v>
      </c>
      <c r="C868" s="45">
        <v>1302</v>
      </c>
      <c r="D868" s="81" t="s">
        <v>2041</v>
      </c>
      <c r="E868" s="37" t="s">
        <v>65</v>
      </c>
      <c r="F868" s="37" t="s">
        <v>2042</v>
      </c>
      <c r="G868" s="36" t="s">
        <v>320</v>
      </c>
      <c r="H868" s="66">
        <v>111</v>
      </c>
      <c r="I868" s="66">
        <v>47</v>
      </c>
      <c r="J868" s="66">
        <v>40.69</v>
      </c>
      <c r="K868" s="66">
        <v>0</v>
      </c>
      <c r="L868" s="66">
        <v>0</v>
      </c>
      <c r="M868" s="66">
        <v>23.31</v>
      </c>
      <c r="N868" s="66">
        <v>0</v>
      </c>
      <c r="O868" s="66">
        <v>0</v>
      </c>
      <c r="P868" s="94">
        <v>43493.684467592589</v>
      </c>
      <c r="Q868" s="95">
        <f t="shared" si="106"/>
        <v>21</v>
      </c>
    </row>
    <row r="869" spans="1:17" ht="40.5" x14ac:dyDescent="0.25">
      <c r="A869" s="49">
        <f t="shared" si="107"/>
        <v>834</v>
      </c>
      <c r="B869" s="44">
        <f t="shared" si="108"/>
        <v>113</v>
      </c>
      <c r="C869" s="45">
        <v>1542</v>
      </c>
      <c r="D869" s="81" t="s">
        <v>2043</v>
      </c>
      <c r="E869" s="37" t="s">
        <v>65</v>
      </c>
      <c r="F869" s="37" t="s">
        <v>344</v>
      </c>
      <c r="G869" s="36" t="s">
        <v>312</v>
      </c>
      <c r="H869" s="66">
        <v>299.79000000000002</v>
      </c>
      <c r="I869" s="66">
        <v>149.89500000000001</v>
      </c>
      <c r="J869" s="66">
        <v>74.635000000000005</v>
      </c>
      <c r="K869" s="66">
        <v>30</v>
      </c>
      <c r="L869" s="66">
        <v>0</v>
      </c>
      <c r="M869" s="66">
        <v>18</v>
      </c>
      <c r="N869" s="66">
        <v>27.26</v>
      </c>
      <c r="O869" s="66">
        <v>0</v>
      </c>
      <c r="P869" s="94">
        <v>43494.548009259262</v>
      </c>
      <c r="Q869" s="95">
        <f t="shared" si="106"/>
        <v>15.097234730978354</v>
      </c>
    </row>
    <row r="870" spans="1:17" ht="60.75" x14ac:dyDescent="0.25">
      <c r="A870" s="49">
        <f t="shared" si="107"/>
        <v>835</v>
      </c>
      <c r="B870" s="44">
        <f t="shared" si="108"/>
        <v>114</v>
      </c>
      <c r="C870" s="45">
        <v>1568</v>
      </c>
      <c r="D870" s="81" t="s">
        <v>2044</v>
      </c>
      <c r="E870" s="37" t="s">
        <v>65</v>
      </c>
      <c r="F870" s="37" t="s">
        <v>2045</v>
      </c>
      <c r="G870" s="36" t="s">
        <v>307</v>
      </c>
      <c r="H870" s="66">
        <v>124.884</v>
      </c>
      <c r="I870" s="66">
        <v>46</v>
      </c>
      <c r="J870" s="66">
        <v>39.18</v>
      </c>
      <c r="K870" s="66">
        <v>10</v>
      </c>
      <c r="L870" s="66">
        <v>0</v>
      </c>
      <c r="M870" s="66">
        <v>0</v>
      </c>
      <c r="N870" s="66">
        <v>17</v>
      </c>
      <c r="O870" s="66">
        <v>12.704000000000001</v>
      </c>
      <c r="P870" s="94">
        <v>43494.596307870372</v>
      </c>
      <c r="Q870" s="95">
        <f t="shared" si="106"/>
        <v>23.785272733096313</v>
      </c>
    </row>
    <row r="871" spans="1:17" ht="40.5" x14ac:dyDescent="0.25">
      <c r="A871" s="49">
        <f t="shared" si="107"/>
        <v>836</v>
      </c>
      <c r="B871" s="44">
        <f t="shared" si="108"/>
        <v>115</v>
      </c>
      <c r="C871" s="45">
        <v>1716</v>
      </c>
      <c r="D871" s="81" t="s">
        <v>2046</v>
      </c>
      <c r="E871" s="37" t="s">
        <v>65</v>
      </c>
      <c r="F871" s="37" t="s">
        <v>2108</v>
      </c>
      <c r="G871" s="36" t="s">
        <v>289</v>
      </c>
      <c r="H871" s="66">
        <v>62.719000000000001</v>
      </c>
      <c r="I871" s="66">
        <v>31.359000000000002</v>
      </c>
      <c r="J871" s="66">
        <v>8</v>
      </c>
      <c r="K871" s="66">
        <v>10.75</v>
      </c>
      <c r="L871" s="66">
        <v>0</v>
      </c>
      <c r="M871" s="66">
        <v>4</v>
      </c>
      <c r="N871" s="66">
        <v>8.61</v>
      </c>
      <c r="O871" s="66">
        <v>0</v>
      </c>
      <c r="P871" s="94">
        <v>43494.745763888888</v>
      </c>
      <c r="Q871" s="95">
        <f t="shared" si="106"/>
        <v>20.105550152266456</v>
      </c>
    </row>
    <row r="872" spans="1:17" ht="60.75" x14ac:dyDescent="0.25">
      <c r="A872" s="49">
        <f t="shared" si="107"/>
        <v>837</v>
      </c>
      <c r="B872" s="44">
        <f t="shared" si="108"/>
        <v>116</v>
      </c>
      <c r="C872" s="45">
        <v>1722</v>
      </c>
      <c r="D872" s="81" t="s">
        <v>2109</v>
      </c>
      <c r="E872" s="37" t="s">
        <v>65</v>
      </c>
      <c r="F872" s="37" t="s">
        <v>197</v>
      </c>
      <c r="G872" s="36" t="s">
        <v>289</v>
      </c>
      <c r="H872" s="66">
        <v>299.97399999999999</v>
      </c>
      <c r="I872" s="66">
        <v>149.98699999999999</v>
      </c>
      <c r="J872" s="66">
        <v>30.597000000000001</v>
      </c>
      <c r="K872" s="66">
        <v>58.988</v>
      </c>
      <c r="L872" s="66">
        <v>0</v>
      </c>
      <c r="M872" s="66">
        <v>10</v>
      </c>
      <c r="N872" s="66">
        <v>32.042999999999999</v>
      </c>
      <c r="O872" s="66">
        <v>18.359000000000002</v>
      </c>
      <c r="P872" s="94">
        <v>43494.750196759262</v>
      </c>
      <c r="Q872" s="95">
        <f t="shared" si="106"/>
        <v>20.135745097908487</v>
      </c>
    </row>
    <row r="873" spans="1:17" ht="60.75" x14ac:dyDescent="0.25">
      <c r="A873" s="49">
        <f t="shared" si="107"/>
        <v>838</v>
      </c>
      <c r="B873" s="44">
        <f t="shared" si="108"/>
        <v>117</v>
      </c>
      <c r="C873" s="45">
        <v>1976</v>
      </c>
      <c r="D873" s="81" t="s">
        <v>2047</v>
      </c>
      <c r="E873" s="37" t="s">
        <v>65</v>
      </c>
      <c r="F873" s="37" t="s">
        <v>2048</v>
      </c>
      <c r="G873" s="36" t="s">
        <v>305</v>
      </c>
      <c r="H873" s="66">
        <v>299.541</v>
      </c>
      <c r="I873" s="66">
        <v>100</v>
      </c>
      <c r="J873" s="66">
        <v>116.01300000000001</v>
      </c>
      <c r="K873" s="66">
        <v>30</v>
      </c>
      <c r="L873" s="66">
        <v>0</v>
      </c>
      <c r="M873" s="66">
        <v>25</v>
      </c>
      <c r="N873" s="66">
        <v>16.96</v>
      </c>
      <c r="O873" s="66">
        <v>11.568</v>
      </c>
      <c r="P873" s="94">
        <v>43495.564131944448</v>
      </c>
      <c r="Q873" s="95">
        <f t="shared" si="106"/>
        <v>17.870007778567878</v>
      </c>
    </row>
    <row r="874" spans="1:17" ht="60.75" x14ac:dyDescent="0.25">
      <c r="A874" s="49">
        <f t="shared" si="107"/>
        <v>839</v>
      </c>
      <c r="B874" s="44">
        <f t="shared" si="108"/>
        <v>118</v>
      </c>
      <c r="C874" s="45">
        <v>2229</v>
      </c>
      <c r="D874" s="81" t="s">
        <v>2049</v>
      </c>
      <c r="E874" s="37" t="s">
        <v>65</v>
      </c>
      <c r="F874" s="37" t="s">
        <v>294</v>
      </c>
      <c r="G874" s="36" t="s">
        <v>309</v>
      </c>
      <c r="H874" s="66">
        <v>72.126999999999995</v>
      </c>
      <c r="I874" s="66">
        <v>36</v>
      </c>
      <c r="J874" s="66">
        <v>20.126999999999999</v>
      </c>
      <c r="K874" s="66">
        <v>0</v>
      </c>
      <c r="L874" s="66">
        <v>0</v>
      </c>
      <c r="M874" s="66">
        <v>0</v>
      </c>
      <c r="N874" s="66">
        <v>16</v>
      </c>
      <c r="O874" s="66">
        <v>0</v>
      </c>
      <c r="P874" s="94">
        <v>43495.798611111109</v>
      </c>
      <c r="Q874" s="95">
        <f t="shared" si="106"/>
        <v>22.18309370970649</v>
      </c>
    </row>
    <row r="875" spans="1:17" ht="40.5" x14ac:dyDescent="0.25">
      <c r="A875" s="49">
        <f t="shared" si="107"/>
        <v>840</v>
      </c>
      <c r="B875" s="44">
        <f t="shared" si="108"/>
        <v>119</v>
      </c>
      <c r="C875" s="45">
        <v>2447</v>
      </c>
      <c r="D875" s="81" t="s">
        <v>2050</v>
      </c>
      <c r="E875" s="37" t="s">
        <v>65</v>
      </c>
      <c r="F875" s="37" t="s">
        <v>54</v>
      </c>
      <c r="G875" s="36" t="s">
        <v>292</v>
      </c>
      <c r="H875" s="66">
        <v>296.76100000000002</v>
      </c>
      <c r="I875" s="66">
        <v>148.38</v>
      </c>
      <c r="J875" s="66">
        <v>50.78</v>
      </c>
      <c r="K875" s="66">
        <v>38.100999999999999</v>
      </c>
      <c r="L875" s="66">
        <v>0</v>
      </c>
      <c r="M875" s="66">
        <v>0</v>
      </c>
      <c r="N875" s="66">
        <v>59.5</v>
      </c>
      <c r="O875" s="66">
        <v>0</v>
      </c>
      <c r="P875" s="94">
        <v>43496.517569444448</v>
      </c>
      <c r="Q875" s="95">
        <f t="shared" si="106"/>
        <v>20.049804388042901</v>
      </c>
    </row>
    <row r="876" spans="1:17" ht="60.75" x14ac:dyDescent="0.25">
      <c r="A876" s="49">
        <f t="shared" si="107"/>
        <v>841</v>
      </c>
      <c r="B876" s="44">
        <f t="shared" si="108"/>
        <v>120</v>
      </c>
      <c r="C876" s="45">
        <v>853</v>
      </c>
      <c r="D876" s="81" t="s">
        <v>348</v>
      </c>
      <c r="E876" s="37" t="s">
        <v>6</v>
      </c>
      <c r="F876" s="37" t="s">
        <v>349</v>
      </c>
      <c r="G876" s="36" t="s">
        <v>350</v>
      </c>
      <c r="H876" s="66">
        <v>418.84300000000002</v>
      </c>
      <c r="I876" s="66">
        <v>200</v>
      </c>
      <c r="J876" s="66">
        <v>95</v>
      </c>
      <c r="K876" s="66">
        <v>35.883000000000003</v>
      </c>
      <c r="L876" s="66">
        <v>0</v>
      </c>
      <c r="M876" s="66">
        <v>61.271999999999998</v>
      </c>
      <c r="N876" s="66">
        <v>26.687999999999999</v>
      </c>
      <c r="O876" s="66">
        <v>0</v>
      </c>
      <c r="P876" s="94">
        <v>43490.5934837963</v>
      </c>
      <c r="Q876" s="95">
        <f t="shared" si="106"/>
        <v>21.000709096248475</v>
      </c>
    </row>
    <row r="877" spans="1:17" ht="40.5" x14ac:dyDescent="0.25">
      <c r="A877" s="49">
        <f t="shared" si="107"/>
        <v>842</v>
      </c>
      <c r="B877" s="44">
        <f t="shared" si="108"/>
        <v>121</v>
      </c>
      <c r="C877" s="45">
        <v>870</v>
      </c>
      <c r="D877" s="81" t="s">
        <v>2051</v>
      </c>
      <c r="E877" s="37" t="s">
        <v>6</v>
      </c>
      <c r="F877" s="37" t="s">
        <v>351</v>
      </c>
      <c r="G877" s="36" t="s">
        <v>298</v>
      </c>
      <c r="H877" s="66">
        <v>193.68199999999999</v>
      </c>
      <c r="I877" s="66">
        <v>96.840999999999994</v>
      </c>
      <c r="J877" s="66">
        <v>46</v>
      </c>
      <c r="K877" s="66">
        <v>28.841000000000001</v>
      </c>
      <c r="L877" s="66">
        <v>0</v>
      </c>
      <c r="M877" s="66">
        <v>10</v>
      </c>
      <c r="N877" s="66">
        <v>12</v>
      </c>
      <c r="O877" s="66">
        <v>0</v>
      </c>
      <c r="P877" s="94">
        <v>43490.611932870372</v>
      </c>
      <c r="Q877" s="95">
        <f t="shared" si="106"/>
        <v>11.358825290940821</v>
      </c>
    </row>
    <row r="878" spans="1:17" ht="40.5" x14ac:dyDescent="0.25">
      <c r="A878" s="49">
        <f t="shared" si="107"/>
        <v>843</v>
      </c>
      <c r="B878" s="44">
        <f t="shared" si="108"/>
        <v>122</v>
      </c>
      <c r="C878" s="45">
        <v>888</v>
      </c>
      <c r="D878" s="81" t="s">
        <v>2052</v>
      </c>
      <c r="E878" s="37" t="s">
        <v>6</v>
      </c>
      <c r="F878" s="37" t="s">
        <v>341</v>
      </c>
      <c r="G878" s="36" t="s">
        <v>2053</v>
      </c>
      <c r="H878" s="66">
        <v>177.32400000000001</v>
      </c>
      <c r="I878" s="66">
        <v>88</v>
      </c>
      <c r="J878" s="66">
        <v>45</v>
      </c>
      <c r="K878" s="66">
        <v>7.024</v>
      </c>
      <c r="L878" s="66">
        <v>0</v>
      </c>
      <c r="M878" s="66">
        <v>20</v>
      </c>
      <c r="N878" s="66">
        <v>17.3</v>
      </c>
      <c r="O878" s="66">
        <v>0</v>
      </c>
      <c r="P878" s="94">
        <v>43490.629421296297</v>
      </c>
      <c r="Q878" s="95">
        <f t="shared" si="106"/>
        <v>21.0349416886603</v>
      </c>
    </row>
    <row r="879" spans="1:17" ht="40.5" x14ac:dyDescent="0.25">
      <c r="A879" s="49">
        <f t="shared" si="107"/>
        <v>844</v>
      </c>
      <c r="B879" s="44">
        <f t="shared" si="108"/>
        <v>123</v>
      </c>
      <c r="C879" s="45">
        <v>2273</v>
      </c>
      <c r="D879" s="81" t="s">
        <v>2054</v>
      </c>
      <c r="E879" s="37" t="s">
        <v>6</v>
      </c>
      <c r="F879" s="37" t="s">
        <v>352</v>
      </c>
      <c r="G879" s="36" t="s">
        <v>292</v>
      </c>
      <c r="H879" s="66">
        <v>485.94499999999999</v>
      </c>
      <c r="I879" s="66">
        <v>200</v>
      </c>
      <c r="J879" s="66">
        <v>121.953</v>
      </c>
      <c r="K879" s="66">
        <v>65.852000000000004</v>
      </c>
      <c r="L879" s="66">
        <v>0</v>
      </c>
      <c r="M879" s="66">
        <v>0</v>
      </c>
      <c r="N879" s="66">
        <v>98.14</v>
      </c>
      <c r="O879" s="66">
        <v>0</v>
      </c>
      <c r="P879" s="94">
        <v>43495.852800925924</v>
      </c>
      <c r="Q879" s="95">
        <f t="shared" si="106"/>
        <v>20.195701159596251</v>
      </c>
    </row>
    <row r="880" spans="1:17" ht="40.5" x14ac:dyDescent="0.25">
      <c r="A880" s="49">
        <f t="shared" si="107"/>
        <v>845</v>
      </c>
      <c r="B880" s="44">
        <f t="shared" si="108"/>
        <v>124</v>
      </c>
      <c r="C880" s="45">
        <v>1874</v>
      </c>
      <c r="D880" s="81" t="s">
        <v>2055</v>
      </c>
      <c r="E880" s="37" t="s">
        <v>6</v>
      </c>
      <c r="F880" s="37" t="s">
        <v>2110</v>
      </c>
      <c r="G880" s="36" t="s">
        <v>1685</v>
      </c>
      <c r="H880" s="66">
        <v>299.71899999999999</v>
      </c>
      <c r="I880" s="66">
        <v>149.71899999999999</v>
      </c>
      <c r="J880" s="66">
        <v>90</v>
      </c>
      <c r="K880" s="66">
        <v>30</v>
      </c>
      <c r="L880" s="66">
        <v>0</v>
      </c>
      <c r="M880" s="66">
        <v>30</v>
      </c>
      <c r="N880" s="66">
        <v>0</v>
      </c>
      <c r="O880" s="66">
        <v>0</v>
      </c>
      <c r="P880" s="94">
        <v>43495.458136574074</v>
      </c>
      <c r="Q880" s="95">
        <f t="shared" si="106"/>
        <v>10.009375448336609</v>
      </c>
    </row>
    <row r="881" spans="1:17" ht="40.5" x14ac:dyDescent="0.25">
      <c r="A881" s="49">
        <f t="shared" si="107"/>
        <v>846</v>
      </c>
      <c r="B881" s="44">
        <f t="shared" si="108"/>
        <v>125</v>
      </c>
      <c r="C881" s="45">
        <v>1902</v>
      </c>
      <c r="D881" s="81" t="s">
        <v>2056</v>
      </c>
      <c r="E881" s="37" t="s">
        <v>6</v>
      </c>
      <c r="F881" s="37" t="s">
        <v>2057</v>
      </c>
      <c r="G881" s="36" t="s">
        <v>317</v>
      </c>
      <c r="H881" s="66">
        <v>299.65699999999998</v>
      </c>
      <c r="I881" s="66">
        <v>130</v>
      </c>
      <c r="J881" s="66">
        <v>65.057000000000002</v>
      </c>
      <c r="K881" s="66">
        <v>50</v>
      </c>
      <c r="L881" s="66">
        <v>0</v>
      </c>
      <c r="M881" s="66">
        <v>0</v>
      </c>
      <c r="N881" s="66">
        <v>54.6</v>
      </c>
      <c r="O881" s="66">
        <v>0</v>
      </c>
      <c r="P881" s="94">
        <v>43495.504386574074</v>
      </c>
      <c r="Q881" s="95">
        <f t="shared" si="106"/>
        <v>18.220832485141347</v>
      </c>
    </row>
    <row r="882" spans="1:17" ht="60.75" x14ac:dyDescent="0.25">
      <c r="A882" s="49">
        <f t="shared" si="107"/>
        <v>847</v>
      </c>
      <c r="B882" s="44">
        <f t="shared" si="108"/>
        <v>126</v>
      </c>
      <c r="C882" s="45">
        <v>2285</v>
      </c>
      <c r="D882" s="81" t="s">
        <v>2058</v>
      </c>
      <c r="E882" s="37" t="s">
        <v>6</v>
      </c>
      <c r="F882" s="37" t="s">
        <v>347</v>
      </c>
      <c r="G882" s="36" t="s">
        <v>300</v>
      </c>
      <c r="H882" s="66">
        <v>145.07400000000001</v>
      </c>
      <c r="I882" s="66">
        <v>62</v>
      </c>
      <c r="J882" s="66">
        <v>0</v>
      </c>
      <c r="K882" s="66">
        <v>63.073999999999998</v>
      </c>
      <c r="L882" s="66">
        <v>0</v>
      </c>
      <c r="M882" s="66">
        <v>15</v>
      </c>
      <c r="N882" s="66">
        <v>5</v>
      </c>
      <c r="O882" s="66">
        <v>0</v>
      </c>
      <c r="P882" s="94">
        <v>43495.874050925922</v>
      </c>
      <c r="Q882" s="95">
        <f t="shared" si="106"/>
        <v>13.786067799881438</v>
      </c>
    </row>
    <row r="883" spans="1:17" ht="60.75" x14ac:dyDescent="0.25">
      <c r="A883" s="49">
        <f t="shared" si="107"/>
        <v>848</v>
      </c>
      <c r="B883" s="44">
        <f t="shared" si="108"/>
        <v>127</v>
      </c>
      <c r="C883" s="45">
        <v>2314</v>
      </c>
      <c r="D883" s="81" t="s">
        <v>2059</v>
      </c>
      <c r="E883" s="37" t="s">
        <v>6</v>
      </c>
      <c r="F883" s="37" t="s">
        <v>318</v>
      </c>
      <c r="G883" s="36" t="s">
        <v>319</v>
      </c>
      <c r="H883" s="66">
        <v>483.22300000000001</v>
      </c>
      <c r="I883" s="66">
        <v>190</v>
      </c>
      <c r="J883" s="66">
        <v>93.953000000000003</v>
      </c>
      <c r="K883" s="66">
        <v>70</v>
      </c>
      <c r="L883" s="66">
        <v>0</v>
      </c>
      <c r="M883" s="66">
        <v>90</v>
      </c>
      <c r="N883" s="66">
        <v>39.270000000000003</v>
      </c>
      <c r="O883" s="66">
        <v>0</v>
      </c>
      <c r="P883" s="94">
        <v>43495.968009259261</v>
      </c>
      <c r="Q883" s="95">
        <f t="shared" si="106"/>
        <v>26.751623991407698</v>
      </c>
    </row>
    <row r="884" spans="1:17" ht="60.75" x14ac:dyDescent="0.25">
      <c r="A884" s="49">
        <f t="shared" si="107"/>
        <v>849</v>
      </c>
      <c r="B884" s="44">
        <f t="shared" si="108"/>
        <v>128</v>
      </c>
      <c r="C884" s="45">
        <v>2350</v>
      </c>
      <c r="D884" s="81" t="s">
        <v>2060</v>
      </c>
      <c r="E884" s="37" t="s">
        <v>6</v>
      </c>
      <c r="F884" s="37" t="s">
        <v>336</v>
      </c>
      <c r="G884" s="36" t="s">
        <v>305</v>
      </c>
      <c r="H884" s="66">
        <v>299.96499999999997</v>
      </c>
      <c r="I884" s="66">
        <v>100</v>
      </c>
      <c r="J884" s="66">
        <v>109.965</v>
      </c>
      <c r="K884" s="66">
        <v>40</v>
      </c>
      <c r="L884" s="66">
        <v>0</v>
      </c>
      <c r="M884" s="66">
        <v>0</v>
      </c>
      <c r="N884" s="66">
        <v>50</v>
      </c>
      <c r="O884" s="66">
        <v>0</v>
      </c>
      <c r="P884" s="94">
        <v>43496.396354166667</v>
      </c>
      <c r="Q884" s="95">
        <f t="shared" si="106"/>
        <v>16.668611337989432</v>
      </c>
    </row>
    <row r="885" spans="1:17" ht="40.5" x14ac:dyDescent="0.25">
      <c r="A885" s="49">
        <f t="shared" si="107"/>
        <v>850</v>
      </c>
      <c r="B885" s="44">
        <f t="shared" si="108"/>
        <v>129</v>
      </c>
      <c r="C885" s="45">
        <v>2353</v>
      </c>
      <c r="D885" s="81" t="s">
        <v>2061</v>
      </c>
      <c r="E885" s="37" t="s">
        <v>6</v>
      </c>
      <c r="F885" s="37" t="s">
        <v>347</v>
      </c>
      <c r="G885" s="36" t="s">
        <v>296</v>
      </c>
      <c r="H885" s="66">
        <v>499.99599999999998</v>
      </c>
      <c r="I885" s="66">
        <v>200</v>
      </c>
      <c r="J885" s="66">
        <v>0</v>
      </c>
      <c r="K885" s="66">
        <v>206.71100000000001</v>
      </c>
      <c r="L885" s="66">
        <v>0</v>
      </c>
      <c r="M885" s="66">
        <v>70</v>
      </c>
      <c r="N885" s="66">
        <v>23.285</v>
      </c>
      <c r="O885" s="66">
        <v>0</v>
      </c>
      <c r="P885" s="94">
        <v>43496.403657407405</v>
      </c>
      <c r="Q885" s="95">
        <f t="shared" si="106"/>
        <v>18.657149257194057</v>
      </c>
    </row>
    <row r="886" spans="1:17" ht="60.75" x14ac:dyDescent="0.25">
      <c r="A886" s="49">
        <f t="shared" si="107"/>
        <v>851</v>
      </c>
      <c r="B886" s="44">
        <f t="shared" si="108"/>
        <v>130</v>
      </c>
      <c r="C886" s="45">
        <v>2496</v>
      </c>
      <c r="D886" s="81" t="s">
        <v>2062</v>
      </c>
      <c r="E886" s="37" t="s">
        <v>6</v>
      </c>
      <c r="F886" s="37" t="s">
        <v>2063</v>
      </c>
      <c r="G886" s="36" t="s">
        <v>326</v>
      </c>
      <c r="H886" s="66">
        <v>293.988</v>
      </c>
      <c r="I886" s="66">
        <v>132.30000000000001</v>
      </c>
      <c r="J886" s="66">
        <v>38</v>
      </c>
      <c r="K886" s="66">
        <v>73.087999999999994</v>
      </c>
      <c r="L886" s="66">
        <v>0</v>
      </c>
      <c r="M886" s="66">
        <v>30.5</v>
      </c>
      <c r="N886" s="66">
        <v>20.100000000000001</v>
      </c>
      <c r="O886" s="66">
        <v>0</v>
      </c>
      <c r="P886" s="94">
        <v>43496.560763888891</v>
      </c>
      <c r="Q886" s="95">
        <f t="shared" si="106"/>
        <v>17.211586867491189</v>
      </c>
    </row>
    <row r="887" spans="1:17" s="15" customFormat="1" ht="20.25" x14ac:dyDescent="0.25">
      <c r="A887" s="52"/>
      <c r="B887" s="57">
        <v>8</v>
      </c>
      <c r="C887" s="46"/>
      <c r="D887" s="16" t="s">
        <v>353</v>
      </c>
      <c r="E887" s="42"/>
      <c r="F887" s="42"/>
      <c r="G887" s="42"/>
      <c r="H887" s="20">
        <f>SUM(H888:H895)</f>
        <v>1001.592</v>
      </c>
      <c r="I887" s="20">
        <f t="shared" ref="I887:O887" si="109">SUM(I888:I895)</f>
        <v>499.99599999999998</v>
      </c>
      <c r="J887" s="20">
        <f t="shared" si="109"/>
        <v>0</v>
      </c>
      <c r="K887" s="20">
        <f t="shared" si="109"/>
        <v>0</v>
      </c>
      <c r="L887" s="20">
        <f t="shared" si="109"/>
        <v>284.65999999999997</v>
      </c>
      <c r="M887" s="20">
        <f t="shared" si="109"/>
        <v>38.5</v>
      </c>
      <c r="N887" s="20">
        <f t="shared" si="109"/>
        <v>117.3</v>
      </c>
      <c r="O887" s="20">
        <f t="shared" si="109"/>
        <v>61.135999999999996</v>
      </c>
      <c r="P887" s="100"/>
      <c r="Q887" s="100"/>
    </row>
    <row r="888" spans="1:17" ht="60.75" x14ac:dyDescent="0.25">
      <c r="A888" s="49">
        <f>A886+1</f>
        <v>852</v>
      </c>
      <c r="B888" s="44">
        <v>1</v>
      </c>
      <c r="C888" s="45">
        <v>146</v>
      </c>
      <c r="D888" s="81" t="s">
        <v>2111</v>
      </c>
      <c r="E888" s="37" t="s">
        <v>49</v>
      </c>
      <c r="F888" s="37" t="s">
        <v>354</v>
      </c>
      <c r="G888" s="36" t="s">
        <v>355</v>
      </c>
      <c r="H888" s="66">
        <v>296.45600000000002</v>
      </c>
      <c r="I888" s="66">
        <v>148.22800000000001</v>
      </c>
      <c r="J888" s="66">
        <v>0</v>
      </c>
      <c r="K888" s="66">
        <v>0</v>
      </c>
      <c r="L888" s="66">
        <v>87.521000000000001</v>
      </c>
      <c r="M888" s="66">
        <v>12</v>
      </c>
      <c r="N888" s="66">
        <v>19</v>
      </c>
      <c r="O888" s="66">
        <v>29.707000000000001</v>
      </c>
      <c r="P888" s="94">
        <v>43482.582349537035</v>
      </c>
      <c r="Q888" s="95">
        <f t="shared" si="106"/>
        <v>20.477575087028089</v>
      </c>
    </row>
    <row r="889" spans="1:17" ht="60.75" x14ac:dyDescent="0.25">
      <c r="A889" s="49">
        <f>A888+1</f>
        <v>853</v>
      </c>
      <c r="B889" s="44">
        <f>B888+1</f>
        <v>2</v>
      </c>
      <c r="C889" s="45">
        <v>1699</v>
      </c>
      <c r="D889" s="81" t="s">
        <v>2112</v>
      </c>
      <c r="E889" s="37" t="s">
        <v>49</v>
      </c>
      <c r="F889" s="37" t="s">
        <v>354</v>
      </c>
      <c r="G889" s="36" t="s">
        <v>356</v>
      </c>
      <c r="H889" s="66">
        <v>59.975999999999999</v>
      </c>
      <c r="I889" s="66">
        <v>29.988</v>
      </c>
      <c r="J889" s="66">
        <v>0</v>
      </c>
      <c r="K889" s="66">
        <v>0</v>
      </c>
      <c r="L889" s="66">
        <v>18.588000000000001</v>
      </c>
      <c r="M889" s="66">
        <v>5.5</v>
      </c>
      <c r="N889" s="66">
        <v>5.9</v>
      </c>
      <c r="O889" s="66">
        <v>0</v>
      </c>
      <c r="P889" s="94">
        <v>43494.733495370368</v>
      </c>
      <c r="Q889" s="95">
        <f t="shared" si="106"/>
        <v>19.007603041216488</v>
      </c>
    </row>
    <row r="890" spans="1:17" ht="93.75" x14ac:dyDescent="0.25">
      <c r="A890" s="49">
        <f t="shared" ref="A890:A895" si="110">A889+1</f>
        <v>854</v>
      </c>
      <c r="B890" s="44">
        <f>B889+1</f>
        <v>3</v>
      </c>
      <c r="C890" s="45">
        <v>1779</v>
      </c>
      <c r="D890" s="81" t="s">
        <v>2113</v>
      </c>
      <c r="E890" s="37" t="s">
        <v>835</v>
      </c>
      <c r="F890" s="37" t="s">
        <v>2114</v>
      </c>
      <c r="G890" s="36" t="s">
        <v>355</v>
      </c>
      <c r="H890" s="66">
        <v>61.6</v>
      </c>
      <c r="I890" s="66">
        <v>30</v>
      </c>
      <c r="J890" s="66">
        <v>0</v>
      </c>
      <c r="K890" s="66">
        <v>0</v>
      </c>
      <c r="L890" s="66">
        <v>0</v>
      </c>
      <c r="M890" s="66">
        <v>6</v>
      </c>
      <c r="N890" s="66">
        <v>25.6</v>
      </c>
      <c r="O890" s="66">
        <v>0</v>
      </c>
      <c r="P890" s="94">
        <v>43494.863379629627</v>
      </c>
      <c r="Q890" s="95">
        <f t="shared" si="106"/>
        <v>51.298701298701296</v>
      </c>
    </row>
    <row r="891" spans="1:17" ht="40.5" x14ac:dyDescent="0.25">
      <c r="A891" s="49">
        <f t="shared" si="110"/>
        <v>855</v>
      </c>
      <c r="B891" s="44">
        <f t="shared" ref="B891:B895" si="111">B890+1</f>
        <v>4</v>
      </c>
      <c r="C891" s="45">
        <v>1552</v>
      </c>
      <c r="D891" s="81" t="s">
        <v>2115</v>
      </c>
      <c r="E891" s="37" t="s">
        <v>61</v>
      </c>
      <c r="F891" s="37" t="s">
        <v>354</v>
      </c>
      <c r="G891" s="36" t="s">
        <v>357</v>
      </c>
      <c r="H891" s="66">
        <v>27.65</v>
      </c>
      <c r="I891" s="66">
        <v>13.824999999999999</v>
      </c>
      <c r="J891" s="66">
        <v>0</v>
      </c>
      <c r="K891" s="66">
        <v>0</v>
      </c>
      <c r="L891" s="66">
        <v>8.8650000000000002</v>
      </c>
      <c r="M891" s="66">
        <v>0</v>
      </c>
      <c r="N891" s="66">
        <v>3.4</v>
      </c>
      <c r="O891" s="66">
        <v>1.56</v>
      </c>
      <c r="P891" s="94">
        <v>43494.565115740741</v>
      </c>
      <c r="Q891" s="95">
        <f t="shared" si="106"/>
        <v>17.93851717902351</v>
      </c>
    </row>
    <row r="892" spans="1:17" ht="40.5" x14ac:dyDescent="0.25">
      <c r="A892" s="49">
        <f t="shared" si="110"/>
        <v>856</v>
      </c>
      <c r="B892" s="44">
        <f t="shared" si="111"/>
        <v>5</v>
      </c>
      <c r="C892" s="45">
        <v>266</v>
      </c>
      <c r="D892" s="81" t="s">
        <v>2116</v>
      </c>
      <c r="E892" s="37" t="s">
        <v>63</v>
      </c>
      <c r="F892" s="37" t="s">
        <v>354</v>
      </c>
      <c r="G892" s="36" t="s">
        <v>359</v>
      </c>
      <c r="H892" s="66">
        <v>85.745999999999995</v>
      </c>
      <c r="I892" s="66">
        <v>42.872999999999998</v>
      </c>
      <c r="J892" s="66">
        <v>0</v>
      </c>
      <c r="K892" s="66">
        <v>0</v>
      </c>
      <c r="L892" s="66">
        <v>32.673000000000002</v>
      </c>
      <c r="M892" s="66">
        <v>0</v>
      </c>
      <c r="N892" s="66">
        <v>10.199999999999999</v>
      </c>
      <c r="O892" s="66">
        <v>0</v>
      </c>
      <c r="P892" s="94">
        <v>43486.586041666669</v>
      </c>
      <c r="Q892" s="95">
        <f t="shared" si="106"/>
        <v>11.895598628507452</v>
      </c>
    </row>
    <row r="893" spans="1:17" ht="40.5" x14ac:dyDescent="0.25">
      <c r="A893" s="49">
        <f t="shared" si="110"/>
        <v>857</v>
      </c>
      <c r="B893" s="44">
        <f t="shared" si="111"/>
        <v>6</v>
      </c>
      <c r="C893" s="45">
        <v>1192</v>
      </c>
      <c r="D893" s="81" t="s">
        <v>2117</v>
      </c>
      <c r="E893" s="37" t="s">
        <v>63</v>
      </c>
      <c r="F893" s="37" t="s">
        <v>354</v>
      </c>
      <c r="G893" s="36" t="s">
        <v>358</v>
      </c>
      <c r="H893" s="66">
        <v>85.745999999999995</v>
      </c>
      <c r="I893" s="66">
        <v>42.872999999999998</v>
      </c>
      <c r="J893" s="66">
        <v>0</v>
      </c>
      <c r="K893" s="66">
        <v>0</v>
      </c>
      <c r="L893" s="66">
        <v>29.873000000000001</v>
      </c>
      <c r="M893" s="66">
        <v>0</v>
      </c>
      <c r="N893" s="66">
        <v>13</v>
      </c>
      <c r="O893" s="66">
        <v>0</v>
      </c>
      <c r="P893" s="94">
        <v>43493.450312499997</v>
      </c>
      <c r="Q893" s="95">
        <f t="shared" si="106"/>
        <v>15.161057075548715</v>
      </c>
    </row>
    <row r="894" spans="1:17" ht="40.5" x14ac:dyDescent="0.25">
      <c r="A894" s="49">
        <f t="shared" si="110"/>
        <v>858</v>
      </c>
      <c r="B894" s="44">
        <f t="shared" si="111"/>
        <v>7</v>
      </c>
      <c r="C894" s="45">
        <v>1222</v>
      </c>
      <c r="D894" s="81" t="s">
        <v>2118</v>
      </c>
      <c r="E894" s="37" t="s">
        <v>63</v>
      </c>
      <c r="F894" s="37" t="s">
        <v>354</v>
      </c>
      <c r="G894" s="36" t="s">
        <v>360</v>
      </c>
      <c r="H894" s="66">
        <v>85.745999999999995</v>
      </c>
      <c r="I894" s="66">
        <v>42.872999999999998</v>
      </c>
      <c r="J894" s="66">
        <v>0</v>
      </c>
      <c r="K894" s="66">
        <v>0</v>
      </c>
      <c r="L894" s="66">
        <v>25.672999999999998</v>
      </c>
      <c r="M894" s="66">
        <v>7</v>
      </c>
      <c r="N894" s="66">
        <v>10.199999999999999</v>
      </c>
      <c r="O894" s="66">
        <v>0</v>
      </c>
      <c r="P894" s="94">
        <v>43493.521435185183</v>
      </c>
      <c r="Q894" s="95">
        <f t="shared" si="106"/>
        <v>20.059244746110608</v>
      </c>
    </row>
    <row r="895" spans="1:17" ht="60.75" x14ac:dyDescent="0.25">
      <c r="A895" s="49">
        <f t="shared" si="110"/>
        <v>859</v>
      </c>
      <c r="B895" s="44">
        <f t="shared" si="111"/>
        <v>8</v>
      </c>
      <c r="C895" s="45">
        <v>154</v>
      </c>
      <c r="D895" s="81" t="s">
        <v>2119</v>
      </c>
      <c r="E895" s="37" t="s">
        <v>65</v>
      </c>
      <c r="F895" s="37" t="s">
        <v>354</v>
      </c>
      <c r="G895" s="36" t="s">
        <v>358</v>
      </c>
      <c r="H895" s="66">
        <v>298.67200000000003</v>
      </c>
      <c r="I895" s="66">
        <v>149.33600000000001</v>
      </c>
      <c r="J895" s="66">
        <v>0</v>
      </c>
      <c r="K895" s="66">
        <v>0</v>
      </c>
      <c r="L895" s="66">
        <v>81.466999999999999</v>
      </c>
      <c r="M895" s="66">
        <v>8</v>
      </c>
      <c r="N895" s="66">
        <v>30</v>
      </c>
      <c r="O895" s="66">
        <v>29.869</v>
      </c>
      <c r="P895" s="94">
        <v>43482.653078703705</v>
      </c>
      <c r="Q895" s="95">
        <f t="shared" si="106"/>
        <v>22.723589757325758</v>
      </c>
    </row>
    <row r="896" spans="1:17" s="13" customFormat="1" ht="20.25" x14ac:dyDescent="0.3">
      <c r="A896" s="50"/>
      <c r="B896" s="54">
        <v>121</v>
      </c>
      <c r="C896" s="38"/>
      <c r="D896" s="8" t="s">
        <v>22</v>
      </c>
      <c r="E896" s="38"/>
      <c r="F896" s="38"/>
      <c r="G896" s="38"/>
      <c r="H896" s="14">
        <f t="shared" ref="H896:O896" si="112">SUM(H897:H1017)</f>
        <v>35014.01499999997</v>
      </c>
      <c r="I896" s="14">
        <f t="shared" si="112"/>
        <v>15788.627999999999</v>
      </c>
      <c r="J896" s="14">
        <f t="shared" si="112"/>
        <v>3246.7989999999991</v>
      </c>
      <c r="K896" s="14">
        <f t="shared" si="112"/>
        <v>8525.8169999999991</v>
      </c>
      <c r="L896" s="14">
        <f t="shared" si="112"/>
        <v>0</v>
      </c>
      <c r="M896" s="14">
        <f t="shared" si="112"/>
        <v>4284.5010000000002</v>
      </c>
      <c r="N896" s="14">
        <f t="shared" si="112"/>
        <v>2356.86</v>
      </c>
      <c r="O896" s="14">
        <f t="shared" si="112"/>
        <v>811.40999999999985</v>
      </c>
      <c r="P896" s="96"/>
      <c r="Q896" s="96"/>
    </row>
    <row r="897" spans="1:17" ht="60.75" x14ac:dyDescent="0.25">
      <c r="A897" s="49">
        <f>A895+1</f>
        <v>860</v>
      </c>
      <c r="B897" s="44">
        <v>1</v>
      </c>
      <c r="C897" s="45">
        <v>124</v>
      </c>
      <c r="D897" s="81" t="s">
        <v>2120</v>
      </c>
      <c r="E897" s="37" t="s">
        <v>49</v>
      </c>
      <c r="F897" s="37" t="s">
        <v>2296</v>
      </c>
      <c r="G897" s="36" t="s">
        <v>725</v>
      </c>
      <c r="H897" s="66">
        <v>296.28699999999998</v>
      </c>
      <c r="I897" s="66">
        <v>147.85</v>
      </c>
      <c r="J897" s="66">
        <v>0</v>
      </c>
      <c r="K897" s="66">
        <v>69.581000000000003</v>
      </c>
      <c r="L897" s="66">
        <v>0</v>
      </c>
      <c r="M897" s="66">
        <v>51</v>
      </c>
      <c r="N897" s="66">
        <v>0</v>
      </c>
      <c r="O897" s="66">
        <v>27.856000000000002</v>
      </c>
      <c r="P897" s="94">
        <v>43481.726620370369</v>
      </c>
      <c r="Q897" s="95">
        <f t="shared" si="106"/>
        <v>26.614735037311796</v>
      </c>
    </row>
    <row r="898" spans="1:17" ht="56.25" x14ac:dyDescent="0.25">
      <c r="A898" s="49">
        <f>A897+1</f>
        <v>861</v>
      </c>
      <c r="B898" s="44">
        <f>B897+1</f>
        <v>2</v>
      </c>
      <c r="C898" s="45">
        <v>171</v>
      </c>
      <c r="D898" s="81" t="s">
        <v>2121</v>
      </c>
      <c r="E898" s="37" t="s">
        <v>49</v>
      </c>
      <c r="F898" s="37" t="s">
        <v>361</v>
      </c>
      <c r="G898" s="36" t="s">
        <v>362</v>
      </c>
      <c r="H898" s="66">
        <v>227.27699999999999</v>
      </c>
      <c r="I898" s="66">
        <v>92</v>
      </c>
      <c r="J898" s="66">
        <v>93.930999999999997</v>
      </c>
      <c r="K898" s="66">
        <v>0</v>
      </c>
      <c r="L898" s="66">
        <v>0</v>
      </c>
      <c r="M898" s="66">
        <v>0</v>
      </c>
      <c r="N898" s="66">
        <v>35</v>
      </c>
      <c r="O898" s="66">
        <v>6.3460000000000001</v>
      </c>
      <c r="P898" s="94">
        <v>43482.759942129633</v>
      </c>
      <c r="Q898" s="95">
        <f t="shared" si="106"/>
        <v>18.191897992317749</v>
      </c>
    </row>
    <row r="899" spans="1:17" ht="40.5" x14ac:dyDescent="0.25">
      <c r="A899" s="49">
        <f t="shared" ref="A899:A962" si="113">A898+1</f>
        <v>862</v>
      </c>
      <c r="B899" s="44">
        <f t="shared" ref="B899:B962" si="114">B898+1</f>
        <v>3</v>
      </c>
      <c r="C899" s="45">
        <v>198</v>
      </c>
      <c r="D899" s="81" t="s">
        <v>4151</v>
      </c>
      <c r="E899" s="37" t="s">
        <v>49</v>
      </c>
      <c r="F899" s="37" t="s">
        <v>2297</v>
      </c>
      <c r="G899" s="36" t="s">
        <v>362</v>
      </c>
      <c r="H899" s="66">
        <v>123.09</v>
      </c>
      <c r="I899" s="66">
        <v>50</v>
      </c>
      <c r="J899" s="66">
        <v>49.143999999999998</v>
      </c>
      <c r="K899" s="66">
        <v>0</v>
      </c>
      <c r="L899" s="66">
        <v>0</v>
      </c>
      <c r="M899" s="66">
        <v>3</v>
      </c>
      <c r="N899" s="66">
        <v>18.698</v>
      </c>
      <c r="O899" s="66">
        <v>2.2480000000000002</v>
      </c>
      <c r="P899" s="94">
        <v>43483.492476851854</v>
      </c>
      <c r="Q899" s="95">
        <f t="shared" si="106"/>
        <v>19.45405800633683</v>
      </c>
    </row>
    <row r="900" spans="1:17" ht="40.5" x14ac:dyDescent="0.25">
      <c r="A900" s="49">
        <f t="shared" si="113"/>
        <v>863</v>
      </c>
      <c r="B900" s="44">
        <f t="shared" si="114"/>
        <v>4</v>
      </c>
      <c r="C900" s="45">
        <v>203</v>
      </c>
      <c r="D900" s="81" t="s">
        <v>2122</v>
      </c>
      <c r="E900" s="37" t="s">
        <v>49</v>
      </c>
      <c r="F900" s="37" t="s">
        <v>2298</v>
      </c>
      <c r="G900" s="36" t="s">
        <v>367</v>
      </c>
      <c r="H900" s="66">
        <v>113.312</v>
      </c>
      <c r="I900" s="66">
        <v>45</v>
      </c>
      <c r="J900" s="66">
        <v>46.042999999999999</v>
      </c>
      <c r="K900" s="66">
        <v>0</v>
      </c>
      <c r="L900" s="66">
        <v>0</v>
      </c>
      <c r="M900" s="66">
        <v>10</v>
      </c>
      <c r="N900" s="66">
        <v>10</v>
      </c>
      <c r="O900" s="66">
        <v>2.2690000000000001</v>
      </c>
      <c r="P900" s="94">
        <v>43483.500937500001</v>
      </c>
      <c r="Q900" s="95">
        <f t="shared" si="106"/>
        <v>19.652817000847215</v>
      </c>
    </row>
    <row r="901" spans="1:17" ht="40.5" x14ac:dyDescent="0.25">
      <c r="A901" s="49">
        <f t="shared" si="113"/>
        <v>864</v>
      </c>
      <c r="B901" s="44">
        <f t="shared" si="114"/>
        <v>5</v>
      </c>
      <c r="C901" s="45">
        <v>259</v>
      </c>
      <c r="D901" s="81" t="s">
        <v>2123</v>
      </c>
      <c r="E901" s="37" t="s">
        <v>49</v>
      </c>
      <c r="F901" s="37" t="s">
        <v>2299</v>
      </c>
      <c r="G901" s="36" t="s">
        <v>363</v>
      </c>
      <c r="H901" s="66">
        <v>184.77199999999999</v>
      </c>
      <c r="I901" s="66">
        <v>59</v>
      </c>
      <c r="J901" s="66">
        <v>58.362000000000002</v>
      </c>
      <c r="K901" s="66">
        <v>25</v>
      </c>
      <c r="L901" s="66">
        <v>0</v>
      </c>
      <c r="M901" s="66">
        <v>31</v>
      </c>
      <c r="N901" s="66">
        <v>7.3230000000000004</v>
      </c>
      <c r="O901" s="66">
        <v>4.0869999999999997</v>
      </c>
      <c r="P901" s="94">
        <v>43486.541342592594</v>
      </c>
      <c r="Q901" s="95">
        <f t="shared" si="106"/>
        <v>22.952611867598989</v>
      </c>
    </row>
    <row r="902" spans="1:17" ht="40.5" x14ac:dyDescent="0.25">
      <c r="A902" s="49">
        <f t="shared" si="113"/>
        <v>865</v>
      </c>
      <c r="B902" s="44">
        <f t="shared" si="114"/>
        <v>6</v>
      </c>
      <c r="C902" s="45">
        <v>275</v>
      </c>
      <c r="D902" s="81" t="s">
        <v>2301</v>
      </c>
      <c r="E902" s="37" t="s">
        <v>49</v>
      </c>
      <c r="F902" s="37" t="s">
        <v>2300</v>
      </c>
      <c r="G902" s="36" t="s">
        <v>362</v>
      </c>
      <c r="H902" s="66">
        <v>114.82899999999999</v>
      </c>
      <c r="I902" s="66">
        <v>46.5</v>
      </c>
      <c r="J902" s="66">
        <v>47.572000000000003</v>
      </c>
      <c r="K902" s="66">
        <v>0</v>
      </c>
      <c r="L902" s="66">
        <v>0</v>
      </c>
      <c r="M902" s="66">
        <v>0</v>
      </c>
      <c r="N902" s="66">
        <v>18.100000000000001</v>
      </c>
      <c r="O902" s="66">
        <v>2.657</v>
      </c>
      <c r="P902" s="94">
        <v>43486.618136574078</v>
      </c>
      <c r="Q902" s="95">
        <f t="shared" si="106"/>
        <v>18.076444103841368</v>
      </c>
    </row>
    <row r="903" spans="1:17" ht="40.5" x14ac:dyDescent="0.25">
      <c r="A903" s="49">
        <f t="shared" si="113"/>
        <v>866</v>
      </c>
      <c r="B903" s="44">
        <f t="shared" si="114"/>
        <v>7</v>
      </c>
      <c r="C903" s="45">
        <v>294</v>
      </c>
      <c r="D903" s="81" t="s">
        <v>2124</v>
      </c>
      <c r="E903" s="37" t="s">
        <v>49</v>
      </c>
      <c r="F903" s="37" t="s">
        <v>2302</v>
      </c>
      <c r="G903" s="36" t="s">
        <v>365</v>
      </c>
      <c r="H903" s="66">
        <v>109.351</v>
      </c>
      <c r="I903" s="66">
        <v>44</v>
      </c>
      <c r="J903" s="66">
        <v>43.267000000000003</v>
      </c>
      <c r="K903" s="66">
        <v>0</v>
      </c>
      <c r="L903" s="66">
        <v>0</v>
      </c>
      <c r="M903" s="66">
        <v>0</v>
      </c>
      <c r="N903" s="66">
        <v>20</v>
      </c>
      <c r="O903" s="66">
        <v>2.0840000000000001</v>
      </c>
      <c r="P903" s="94">
        <v>43486.698541666665</v>
      </c>
      <c r="Q903" s="95">
        <f t="shared" si="106"/>
        <v>20.19551718777149</v>
      </c>
    </row>
    <row r="904" spans="1:17" ht="56.25" x14ac:dyDescent="0.25">
      <c r="A904" s="49">
        <f t="shared" si="113"/>
        <v>867</v>
      </c>
      <c r="B904" s="44">
        <f t="shared" si="114"/>
        <v>8</v>
      </c>
      <c r="C904" s="45">
        <v>304</v>
      </c>
      <c r="D904" s="81" t="s">
        <v>2125</v>
      </c>
      <c r="E904" s="37" t="s">
        <v>49</v>
      </c>
      <c r="F904" s="37" t="s">
        <v>2126</v>
      </c>
      <c r="G904" s="36" t="s">
        <v>366</v>
      </c>
      <c r="H904" s="66">
        <v>70.417000000000002</v>
      </c>
      <c r="I904" s="66">
        <v>29</v>
      </c>
      <c r="J904" s="66">
        <v>29.8</v>
      </c>
      <c r="K904" s="66">
        <v>0</v>
      </c>
      <c r="L904" s="66">
        <v>0</v>
      </c>
      <c r="M904" s="66">
        <v>0</v>
      </c>
      <c r="N904" s="66">
        <v>10.195</v>
      </c>
      <c r="O904" s="66">
        <v>1.4219999999999999</v>
      </c>
      <c r="P904" s="94">
        <v>43486.739756944444</v>
      </c>
      <c r="Q904" s="95">
        <f t="shared" si="106"/>
        <v>16.497436698524503</v>
      </c>
    </row>
    <row r="905" spans="1:17" ht="40.5" x14ac:dyDescent="0.25">
      <c r="A905" s="49">
        <f t="shared" si="113"/>
        <v>868</v>
      </c>
      <c r="B905" s="44">
        <f t="shared" si="114"/>
        <v>9</v>
      </c>
      <c r="C905" s="45">
        <v>308</v>
      </c>
      <c r="D905" s="81" t="s">
        <v>2127</v>
      </c>
      <c r="E905" s="37" t="s">
        <v>49</v>
      </c>
      <c r="F905" s="37" t="s">
        <v>2128</v>
      </c>
      <c r="G905" s="36" t="s">
        <v>368</v>
      </c>
      <c r="H905" s="66">
        <v>161.89099999999999</v>
      </c>
      <c r="I905" s="66">
        <v>66</v>
      </c>
      <c r="J905" s="66">
        <v>66.768000000000001</v>
      </c>
      <c r="K905" s="66">
        <v>0</v>
      </c>
      <c r="L905" s="66">
        <v>0</v>
      </c>
      <c r="M905" s="66">
        <v>20</v>
      </c>
      <c r="N905" s="66">
        <v>5.9</v>
      </c>
      <c r="O905" s="66">
        <v>3.2229999999999999</v>
      </c>
      <c r="P905" s="94">
        <v>43486.751828703702</v>
      </c>
      <c r="Q905" s="95">
        <f t="shared" si="106"/>
        <v>17.989264381590083</v>
      </c>
    </row>
    <row r="906" spans="1:17" ht="40.5" x14ac:dyDescent="0.25">
      <c r="A906" s="49">
        <f t="shared" si="113"/>
        <v>869</v>
      </c>
      <c r="B906" s="44">
        <f t="shared" si="114"/>
        <v>10</v>
      </c>
      <c r="C906" s="45">
        <v>331</v>
      </c>
      <c r="D906" s="81" t="s">
        <v>2129</v>
      </c>
      <c r="E906" s="37" t="s">
        <v>49</v>
      </c>
      <c r="F906" s="37" t="s">
        <v>2130</v>
      </c>
      <c r="G906" s="36" t="s">
        <v>378</v>
      </c>
      <c r="H906" s="66">
        <v>141.46</v>
      </c>
      <c r="I906" s="66">
        <v>56</v>
      </c>
      <c r="J906" s="66">
        <v>55.46</v>
      </c>
      <c r="K906" s="66">
        <v>15</v>
      </c>
      <c r="L906" s="66">
        <v>0</v>
      </c>
      <c r="M906" s="66">
        <v>15</v>
      </c>
      <c r="N906" s="66">
        <v>0</v>
      </c>
      <c r="O906" s="66">
        <v>0</v>
      </c>
      <c r="P906" s="94">
        <v>43487.44253472222</v>
      </c>
      <c r="Q906" s="95">
        <f t="shared" si="106"/>
        <v>10.603704227343417</v>
      </c>
    </row>
    <row r="907" spans="1:17" ht="40.5" x14ac:dyDescent="0.25">
      <c r="A907" s="49">
        <f t="shared" si="113"/>
        <v>870</v>
      </c>
      <c r="B907" s="44">
        <f t="shared" si="114"/>
        <v>11</v>
      </c>
      <c r="C907" s="45">
        <v>358</v>
      </c>
      <c r="D907" s="81" t="s">
        <v>2131</v>
      </c>
      <c r="E907" s="37" t="s">
        <v>49</v>
      </c>
      <c r="F907" s="37" t="s">
        <v>2303</v>
      </c>
      <c r="G907" s="36" t="s">
        <v>362</v>
      </c>
      <c r="H907" s="66">
        <v>111.782</v>
      </c>
      <c r="I907" s="66">
        <v>44</v>
      </c>
      <c r="J907" s="66">
        <v>45.601999999999997</v>
      </c>
      <c r="K907" s="66">
        <v>0</v>
      </c>
      <c r="L907" s="66">
        <v>0</v>
      </c>
      <c r="M907" s="66">
        <v>4.9000000000000004</v>
      </c>
      <c r="N907" s="66">
        <v>15.1</v>
      </c>
      <c r="O907" s="66">
        <v>2.1800000000000002</v>
      </c>
      <c r="P907" s="94">
        <v>43487.62672453704</v>
      </c>
      <c r="Q907" s="95">
        <f t="shared" si="106"/>
        <v>19.84219283963429</v>
      </c>
    </row>
    <row r="908" spans="1:17" ht="40.5" x14ac:dyDescent="0.25">
      <c r="A908" s="49">
        <f t="shared" si="113"/>
        <v>871</v>
      </c>
      <c r="B908" s="44">
        <f t="shared" si="114"/>
        <v>12</v>
      </c>
      <c r="C908" s="45">
        <v>386</v>
      </c>
      <c r="D908" s="81" t="s">
        <v>2132</v>
      </c>
      <c r="E908" s="37" t="s">
        <v>49</v>
      </c>
      <c r="F908" s="37" t="s">
        <v>2304</v>
      </c>
      <c r="G908" s="36" t="s">
        <v>370</v>
      </c>
      <c r="H908" s="66">
        <v>136.38499999999999</v>
      </c>
      <c r="I908" s="66">
        <v>54</v>
      </c>
      <c r="J908" s="66">
        <v>54.776000000000003</v>
      </c>
      <c r="K908" s="66">
        <v>0</v>
      </c>
      <c r="L908" s="66">
        <v>0</v>
      </c>
      <c r="M908" s="66">
        <v>15</v>
      </c>
      <c r="N908" s="66">
        <v>10</v>
      </c>
      <c r="O908" s="66">
        <v>2.609</v>
      </c>
      <c r="P908" s="94">
        <v>43487.748113425929</v>
      </c>
      <c r="Q908" s="95">
        <f t="shared" ref="Q908:Q1020" si="115">(O908+N908+M908)*100/H908</f>
        <v>20.243428529530377</v>
      </c>
    </row>
    <row r="909" spans="1:17" ht="40.5" x14ac:dyDescent="0.25">
      <c r="A909" s="49">
        <f t="shared" si="113"/>
        <v>872</v>
      </c>
      <c r="B909" s="44">
        <f t="shared" si="114"/>
        <v>13</v>
      </c>
      <c r="C909" s="45">
        <v>415</v>
      </c>
      <c r="D909" s="81" t="s">
        <v>2133</v>
      </c>
      <c r="E909" s="37" t="s">
        <v>49</v>
      </c>
      <c r="F909" s="37" t="s">
        <v>2305</v>
      </c>
      <c r="G909" s="36" t="s">
        <v>2134</v>
      </c>
      <c r="H909" s="66">
        <v>468.01900000000001</v>
      </c>
      <c r="I909" s="66">
        <v>200</v>
      </c>
      <c r="J909" s="66">
        <v>207.65199999999999</v>
      </c>
      <c r="K909" s="66">
        <v>0</v>
      </c>
      <c r="L909" s="66">
        <v>0</v>
      </c>
      <c r="M909" s="66">
        <v>35</v>
      </c>
      <c r="N909" s="66">
        <v>0</v>
      </c>
      <c r="O909" s="66">
        <v>25.367000000000001</v>
      </c>
      <c r="P909" s="94">
        <v>43488.449548611112</v>
      </c>
      <c r="Q909" s="95">
        <f t="shared" si="115"/>
        <v>12.89840797061658</v>
      </c>
    </row>
    <row r="910" spans="1:17" ht="60.75" x14ac:dyDescent="0.25">
      <c r="A910" s="49">
        <f t="shared" si="113"/>
        <v>873</v>
      </c>
      <c r="B910" s="44">
        <f t="shared" si="114"/>
        <v>14</v>
      </c>
      <c r="C910" s="45">
        <v>713</v>
      </c>
      <c r="D910" s="81" t="s">
        <v>2136</v>
      </c>
      <c r="E910" s="37" t="s">
        <v>49</v>
      </c>
      <c r="F910" s="37" t="s">
        <v>2137</v>
      </c>
      <c r="G910" s="36" t="s">
        <v>725</v>
      </c>
      <c r="H910" s="66">
        <v>31.3</v>
      </c>
      <c r="I910" s="66">
        <v>15.62</v>
      </c>
      <c r="J910" s="66">
        <v>0</v>
      </c>
      <c r="K910" s="66">
        <v>7.82</v>
      </c>
      <c r="L910" s="66">
        <v>0</v>
      </c>
      <c r="M910" s="66">
        <v>0</v>
      </c>
      <c r="N910" s="66">
        <v>7.86</v>
      </c>
      <c r="O910" s="66">
        <v>0</v>
      </c>
      <c r="P910" s="94">
        <v>43489.813194444447</v>
      </c>
      <c r="Q910" s="95">
        <f t="shared" si="115"/>
        <v>25.11182108626198</v>
      </c>
    </row>
    <row r="911" spans="1:17" ht="40.5" x14ac:dyDescent="0.25">
      <c r="A911" s="49">
        <f t="shared" si="113"/>
        <v>874</v>
      </c>
      <c r="B911" s="44">
        <f t="shared" si="114"/>
        <v>15</v>
      </c>
      <c r="C911" s="45">
        <v>1498</v>
      </c>
      <c r="D911" s="81" t="s">
        <v>2138</v>
      </c>
      <c r="E911" s="37" t="s">
        <v>49</v>
      </c>
      <c r="F911" s="37" t="s">
        <v>2139</v>
      </c>
      <c r="G911" s="36" t="s">
        <v>369</v>
      </c>
      <c r="H911" s="66">
        <v>491.858</v>
      </c>
      <c r="I911" s="66">
        <v>200</v>
      </c>
      <c r="J911" s="66">
        <v>234.03899999999999</v>
      </c>
      <c r="K911" s="66">
        <v>0</v>
      </c>
      <c r="L911" s="66">
        <v>0</v>
      </c>
      <c r="M911" s="66">
        <v>41.932000000000002</v>
      </c>
      <c r="N911" s="66">
        <v>3</v>
      </c>
      <c r="O911" s="66">
        <v>12.887</v>
      </c>
      <c r="P911" s="94">
        <v>43494.490613425929</v>
      </c>
      <c r="Q911" s="95">
        <f t="shared" si="115"/>
        <v>11.75522203562817</v>
      </c>
    </row>
    <row r="912" spans="1:17" ht="40.5" x14ac:dyDescent="0.25">
      <c r="A912" s="49">
        <f t="shared" si="113"/>
        <v>875</v>
      </c>
      <c r="B912" s="44">
        <f t="shared" si="114"/>
        <v>16</v>
      </c>
      <c r="C912" s="45">
        <v>2594</v>
      </c>
      <c r="D912" s="81" t="s">
        <v>2140</v>
      </c>
      <c r="E912" s="37" t="s">
        <v>49</v>
      </c>
      <c r="F912" s="37" t="s">
        <v>2307</v>
      </c>
      <c r="G912" s="36" t="s">
        <v>372</v>
      </c>
      <c r="H912" s="66">
        <v>399.709</v>
      </c>
      <c r="I912" s="66">
        <v>199.85400000000001</v>
      </c>
      <c r="J912" s="66">
        <v>0</v>
      </c>
      <c r="K912" s="66">
        <v>126.536</v>
      </c>
      <c r="L912" s="66">
        <v>0</v>
      </c>
      <c r="M912" s="66">
        <v>25</v>
      </c>
      <c r="N912" s="66">
        <v>29.741</v>
      </c>
      <c r="O912" s="66">
        <v>18.577999999999999</v>
      </c>
      <c r="P912" s="94">
        <v>43496.665266203701</v>
      </c>
      <c r="Q912" s="95">
        <f t="shared" si="115"/>
        <v>18.343094601322463</v>
      </c>
    </row>
    <row r="913" spans="1:17" ht="56.25" x14ac:dyDescent="0.25">
      <c r="A913" s="49">
        <f t="shared" si="113"/>
        <v>876</v>
      </c>
      <c r="B913" s="44">
        <f t="shared" si="114"/>
        <v>17</v>
      </c>
      <c r="C913" s="45">
        <v>40</v>
      </c>
      <c r="D913" s="81" t="s">
        <v>2141</v>
      </c>
      <c r="E913" s="37" t="s">
        <v>58</v>
      </c>
      <c r="F913" s="37" t="s">
        <v>2199</v>
      </c>
      <c r="G913" s="36" t="s">
        <v>2142</v>
      </c>
      <c r="H913" s="66">
        <v>299.78399999999999</v>
      </c>
      <c r="I913" s="66">
        <v>149.30000000000001</v>
      </c>
      <c r="J913" s="66">
        <v>75.626999999999995</v>
      </c>
      <c r="K913" s="66">
        <v>0</v>
      </c>
      <c r="L913" s="66">
        <v>0</v>
      </c>
      <c r="M913" s="66">
        <v>60</v>
      </c>
      <c r="N913" s="66">
        <v>0</v>
      </c>
      <c r="O913" s="66">
        <v>14.856999999999999</v>
      </c>
      <c r="P913" s="94">
        <v>43475.468842592592</v>
      </c>
      <c r="Q913" s="95">
        <f t="shared" si="115"/>
        <v>24.970311957943053</v>
      </c>
    </row>
    <row r="914" spans="1:17" ht="40.5" x14ac:dyDescent="0.25">
      <c r="A914" s="49">
        <f t="shared" si="113"/>
        <v>877</v>
      </c>
      <c r="B914" s="44">
        <f t="shared" si="114"/>
        <v>18</v>
      </c>
      <c r="C914" s="45">
        <v>309</v>
      </c>
      <c r="D914" s="81" t="s">
        <v>2291</v>
      </c>
      <c r="E914" s="37" t="s">
        <v>58</v>
      </c>
      <c r="F914" s="37" t="s">
        <v>2143</v>
      </c>
      <c r="G914" s="36" t="s">
        <v>2134</v>
      </c>
      <c r="H914" s="66">
        <v>237.46700000000001</v>
      </c>
      <c r="I914" s="66">
        <v>118.5</v>
      </c>
      <c r="J914" s="66">
        <v>0</v>
      </c>
      <c r="K914" s="66">
        <v>66.828000000000003</v>
      </c>
      <c r="L914" s="66">
        <v>0</v>
      </c>
      <c r="M914" s="66">
        <v>35</v>
      </c>
      <c r="N914" s="66">
        <v>0</v>
      </c>
      <c r="O914" s="66">
        <v>17.138999999999999</v>
      </c>
      <c r="P914" s="94">
        <v>43486.758101851854</v>
      </c>
      <c r="Q914" s="95">
        <f t="shared" si="115"/>
        <v>21.956313929935526</v>
      </c>
    </row>
    <row r="915" spans="1:17" ht="40.5" x14ac:dyDescent="0.25">
      <c r="A915" s="49">
        <f t="shared" si="113"/>
        <v>878</v>
      </c>
      <c r="B915" s="44">
        <f t="shared" si="114"/>
        <v>19</v>
      </c>
      <c r="C915" s="45">
        <v>706</v>
      </c>
      <c r="D915" s="81" t="s">
        <v>2144</v>
      </c>
      <c r="E915" s="37" t="s">
        <v>58</v>
      </c>
      <c r="F915" s="37" t="s">
        <v>2308</v>
      </c>
      <c r="G915" s="36" t="s">
        <v>2145</v>
      </c>
      <c r="H915" s="66">
        <v>494.59100000000001</v>
      </c>
      <c r="I915" s="66">
        <v>200</v>
      </c>
      <c r="J915" s="66">
        <v>0</v>
      </c>
      <c r="K915" s="66">
        <v>194.59100000000001</v>
      </c>
      <c r="L915" s="66">
        <v>0</v>
      </c>
      <c r="M915" s="66">
        <v>0</v>
      </c>
      <c r="N915" s="66">
        <v>50</v>
      </c>
      <c r="O915" s="66">
        <v>50</v>
      </c>
      <c r="P915" s="94">
        <v>43489.797060185185</v>
      </c>
      <c r="Q915" s="95">
        <f t="shared" si="115"/>
        <v>20.218726179813221</v>
      </c>
    </row>
    <row r="916" spans="1:17" ht="60.75" x14ac:dyDescent="0.25">
      <c r="A916" s="49">
        <f t="shared" si="113"/>
        <v>879</v>
      </c>
      <c r="B916" s="44">
        <f t="shared" si="114"/>
        <v>20</v>
      </c>
      <c r="C916" s="45">
        <v>1392</v>
      </c>
      <c r="D916" s="81" t="s">
        <v>2146</v>
      </c>
      <c r="E916" s="37" t="s">
        <v>58</v>
      </c>
      <c r="F916" s="37" t="s">
        <v>829</v>
      </c>
      <c r="G916" s="36" t="s">
        <v>362</v>
      </c>
      <c r="H916" s="66">
        <v>499.5</v>
      </c>
      <c r="I916" s="66">
        <v>200</v>
      </c>
      <c r="J916" s="66">
        <v>195</v>
      </c>
      <c r="K916" s="66">
        <v>0</v>
      </c>
      <c r="L916" s="66">
        <v>0</v>
      </c>
      <c r="M916" s="66">
        <v>75</v>
      </c>
      <c r="N916" s="66">
        <v>29.5</v>
      </c>
      <c r="O916" s="66">
        <v>0</v>
      </c>
      <c r="P916" s="94">
        <v>43493.804548611108</v>
      </c>
      <c r="Q916" s="95">
        <f t="shared" si="115"/>
        <v>20.920920920920921</v>
      </c>
    </row>
    <row r="917" spans="1:17" ht="60.75" x14ac:dyDescent="0.25">
      <c r="A917" s="49">
        <f t="shared" si="113"/>
        <v>880</v>
      </c>
      <c r="B917" s="44">
        <f t="shared" si="114"/>
        <v>21</v>
      </c>
      <c r="C917" s="45">
        <v>1517</v>
      </c>
      <c r="D917" s="81" t="s">
        <v>2147</v>
      </c>
      <c r="E917" s="37" t="s">
        <v>58</v>
      </c>
      <c r="F917" s="37" t="s">
        <v>2309</v>
      </c>
      <c r="G917" s="36" t="s">
        <v>362</v>
      </c>
      <c r="H917" s="66">
        <v>130.071</v>
      </c>
      <c r="I917" s="66">
        <v>64.900000000000006</v>
      </c>
      <c r="J917" s="66">
        <v>33.899000000000001</v>
      </c>
      <c r="K917" s="66">
        <v>0</v>
      </c>
      <c r="L917" s="66">
        <v>0</v>
      </c>
      <c r="M917" s="66">
        <v>16</v>
      </c>
      <c r="N917" s="66">
        <v>7.65</v>
      </c>
      <c r="O917" s="66">
        <v>7.6219999999999999</v>
      </c>
      <c r="P917" s="94">
        <v>43494.50675925926</v>
      </c>
      <c r="Q917" s="95">
        <f t="shared" si="115"/>
        <v>24.042253845976429</v>
      </c>
    </row>
    <row r="918" spans="1:17" ht="75" x14ac:dyDescent="0.25">
      <c r="A918" s="49">
        <f t="shared" si="113"/>
        <v>881</v>
      </c>
      <c r="B918" s="44">
        <f t="shared" si="114"/>
        <v>22</v>
      </c>
      <c r="C918" s="45">
        <v>1551</v>
      </c>
      <c r="D918" s="81" t="s">
        <v>2148</v>
      </c>
      <c r="E918" s="37" t="s">
        <v>58</v>
      </c>
      <c r="F918" s="37" t="s">
        <v>2310</v>
      </c>
      <c r="G918" s="36" t="s">
        <v>370</v>
      </c>
      <c r="H918" s="66">
        <v>109.70399999999999</v>
      </c>
      <c r="I918" s="66">
        <v>54</v>
      </c>
      <c r="J918" s="66">
        <v>20</v>
      </c>
      <c r="K918" s="66">
        <v>9.7669999999999995</v>
      </c>
      <c r="L918" s="66">
        <v>0</v>
      </c>
      <c r="M918" s="66">
        <v>15</v>
      </c>
      <c r="N918" s="66">
        <v>0</v>
      </c>
      <c r="O918" s="66">
        <v>10.936999999999999</v>
      </c>
      <c r="P918" s="94">
        <v>43494.564988425926</v>
      </c>
      <c r="Q918" s="95">
        <f t="shared" si="115"/>
        <v>23.642711295850653</v>
      </c>
    </row>
    <row r="919" spans="1:17" ht="40.5" x14ac:dyDescent="0.25">
      <c r="A919" s="49">
        <f t="shared" si="113"/>
        <v>882</v>
      </c>
      <c r="B919" s="44">
        <f t="shared" si="114"/>
        <v>23</v>
      </c>
      <c r="C919" s="45">
        <v>1829</v>
      </c>
      <c r="D919" s="81" t="s">
        <v>2292</v>
      </c>
      <c r="E919" s="37" t="s">
        <v>58</v>
      </c>
      <c r="F919" s="37" t="s">
        <v>2149</v>
      </c>
      <c r="G919" s="36" t="s">
        <v>372</v>
      </c>
      <c r="H919" s="66">
        <v>244.98099999999999</v>
      </c>
      <c r="I919" s="66">
        <v>122.49</v>
      </c>
      <c r="J919" s="66">
        <v>0</v>
      </c>
      <c r="K919" s="66">
        <v>83.793000000000006</v>
      </c>
      <c r="L919" s="66">
        <v>0</v>
      </c>
      <c r="M919" s="66">
        <v>15</v>
      </c>
      <c r="N919" s="66">
        <v>4.5999999999999996</v>
      </c>
      <c r="O919" s="66">
        <v>19.097999999999999</v>
      </c>
      <c r="P919" s="94">
        <v>43495.397557870368</v>
      </c>
      <c r="Q919" s="95">
        <f t="shared" si="115"/>
        <v>15.796327062098694</v>
      </c>
    </row>
    <row r="920" spans="1:17" ht="75" x14ac:dyDescent="0.25">
      <c r="A920" s="49">
        <f t="shared" si="113"/>
        <v>883</v>
      </c>
      <c r="B920" s="44">
        <f t="shared" si="114"/>
        <v>24</v>
      </c>
      <c r="C920" s="45">
        <v>1909</v>
      </c>
      <c r="D920" s="81" t="s">
        <v>2150</v>
      </c>
      <c r="E920" s="37" t="s">
        <v>58</v>
      </c>
      <c r="F920" s="37" t="s">
        <v>2311</v>
      </c>
      <c r="G920" s="36" t="s">
        <v>362</v>
      </c>
      <c r="H920" s="66">
        <v>499.66800000000001</v>
      </c>
      <c r="I920" s="66">
        <v>200</v>
      </c>
      <c r="J920" s="66">
        <v>195.768</v>
      </c>
      <c r="K920" s="66">
        <v>0</v>
      </c>
      <c r="L920" s="66">
        <v>0</v>
      </c>
      <c r="M920" s="66">
        <v>80</v>
      </c>
      <c r="N920" s="66">
        <v>23.9</v>
      </c>
      <c r="O920" s="66">
        <v>0</v>
      </c>
      <c r="P920" s="94">
        <v>43495.50708333333</v>
      </c>
      <c r="Q920" s="95">
        <f t="shared" si="115"/>
        <v>20.793807087906369</v>
      </c>
    </row>
    <row r="921" spans="1:17" ht="75" x14ac:dyDescent="0.25">
      <c r="A921" s="49">
        <f t="shared" si="113"/>
        <v>884</v>
      </c>
      <c r="B921" s="44">
        <f t="shared" si="114"/>
        <v>25</v>
      </c>
      <c r="C921" s="45">
        <v>2276</v>
      </c>
      <c r="D921" s="81" t="s">
        <v>2151</v>
      </c>
      <c r="E921" s="37" t="s">
        <v>58</v>
      </c>
      <c r="F921" s="37" t="s">
        <v>2152</v>
      </c>
      <c r="G921" s="36" t="s">
        <v>362</v>
      </c>
      <c r="H921" s="66">
        <v>384.529</v>
      </c>
      <c r="I921" s="66">
        <v>191.88</v>
      </c>
      <c r="J921" s="66">
        <v>112.75700000000001</v>
      </c>
      <c r="K921" s="66">
        <v>0</v>
      </c>
      <c r="L921" s="66">
        <v>0</v>
      </c>
      <c r="M921" s="66">
        <v>65</v>
      </c>
      <c r="N921" s="66">
        <v>0</v>
      </c>
      <c r="O921" s="66">
        <v>14.891999999999999</v>
      </c>
      <c r="P921" s="94">
        <v>43495.856365740743</v>
      </c>
      <c r="Q921" s="95">
        <f t="shared" si="115"/>
        <v>20.776586421310228</v>
      </c>
    </row>
    <row r="922" spans="1:17" ht="40.5" x14ac:dyDescent="0.25">
      <c r="A922" s="49">
        <f t="shared" si="113"/>
        <v>885</v>
      </c>
      <c r="B922" s="44">
        <f t="shared" si="114"/>
        <v>26</v>
      </c>
      <c r="C922" s="45">
        <v>2614</v>
      </c>
      <c r="D922" s="81" t="s">
        <v>2153</v>
      </c>
      <c r="E922" s="37" t="s">
        <v>58</v>
      </c>
      <c r="F922" s="37" t="s">
        <v>2312</v>
      </c>
      <c r="G922" s="36" t="s">
        <v>2154</v>
      </c>
      <c r="H922" s="66">
        <v>217.053</v>
      </c>
      <c r="I922" s="66">
        <v>108</v>
      </c>
      <c r="J922" s="66">
        <v>40</v>
      </c>
      <c r="K922" s="66">
        <v>22.202000000000002</v>
      </c>
      <c r="L922" s="66">
        <v>0</v>
      </c>
      <c r="M922" s="66">
        <v>24</v>
      </c>
      <c r="N922" s="66">
        <v>0</v>
      </c>
      <c r="O922" s="66">
        <v>22.850999999999999</v>
      </c>
      <c r="P922" s="94">
        <v>43496.677905092591</v>
      </c>
      <c r="Q922" s="95">
        <f t="shared" si="115"/>
        <v>21.585050655830607</v>
      </c>
    </row>
    <row r="923" spans="1:17" ht="40.5" x14ac:dyDescent="0.25">
      <c r="A923" s="49">
        <f t="shared" si="113"/>
        <v>886</v>
      </c>
      <c r="B923" s="44">
        <f t="shared" si="114"/>
        <v>27</v>
      </c>
      <c r="C923" s="45">
        <v>7</v>
      </c>
      <c r="D923" s="81" t="s">
        <v>4139</v>
      </c>
      <c r="E923" s="37" t="s">
        <v>61</v>
      </c>
      <c r="F923" s="37" t="s">
        <v>2155</v>
      </c>
      <c r="G923" s="36" t="s">
        <v>383</v>
      </c>
      <c r="H923" s="66">
        <v>33.99</v>
      </c>
      <c r="I923" s="66">
        <v>16.920000000000002</v>
      </c>
      <c r="J923" s="66">
        <v>8.67</v>
      </c>
      <c r="K923" s="66">
        <v>0</v>
      </c>
      <c r="L923" s="66">
        <v>0</v>
      </c>
      <c r="M923" s="66">
        <v>0</v>
      </c>
      <c r="N923" s="66">
        <v>8.4</v>
      </c>
      <c r="O923" s="66">
        <v>0</v>
      </c>
      <c r="P923" s="94">
        <v>43456.654340277775</v>
      </c>
      <c r="Q923" s="95">
        <f t="shared" si="115"/>
        <v>24.713150926743157</v>
      </c>
    </row>
    <row r="924" spans="1:17" ht="40.5" x14ac:dyDescent="0.25">
      <c r="A924" s="49">
        <f t="shared" si="113"/>
        <v>887</v>
      </c>
      <c r="B924" s="44">
        <f t="shared" si="114"/>
        <v>28</v>
      </c>
      <c r="C924" s="45">
        <v>10</v>
      </c>
      <c r="D924" s="81" t="s">
        <v>2156</v>
      </c>
      <c r="E924" s="37" t="s">
        <v>61</v>
      </c>
      <c r="F924" s="37" t="s">
        <v>2157</v>
      </c>
      <c r="G924" s="36" t="s">
        <v>2158</v>
      </c>
      <c r="H924" s="66">
        <v>237.41900000000001</v>
      </c>
      <c r="I924" s="66">
        <v>118.235</v>
      </c>
      <c r="J924" s="66">
        <v>0</v>
      </c>
      <c r="K924" s="66">
        <v>63.183999999999997</v>
      </c>
      <c r="L924" s="66">
        <v>0</v>
      </c>
      <c r="M924" s="66">
        <v>56</v>
      </c>
      <c r="N924" s="66">
        <v>0</v>
      </c>
      <c r="O924" s="66">
        <v>0</v>
      </c>
      <c r="P924" s="94">
        <v>43460.723217592589</v>
      </c>
      <c r="Q924" s="95">
        <f t="shared" si="115"/>
        <v>23.586991774036619</v>
      </c>
    </row>
    <row r="925" spans="1:17" ht="40.5" x14ac:dyDescent="0.25">
      <c r="A925" s="49">
        <f t="shared" si="113"/>
        <v>888</v>
      </c>
      <c r="B925" s="44">
        <f t="shared" si="114"/>
        <v>29</v>
      </c>
      <c r="C925" s="45">
        <v>35</v>
      </c>
      <c r="D925" s="81" t="s">
        <v>2159</v>
      </c>
      <c r="E925" s="37" t="s">
        <v>61</v>
      </c>
      <c r="F925" s="37" t="s">
        <v>2160</v>
      </c>
      <c r="G925" s="36" t="s">
        <v>2161</v>
      </c>
      <c r="H925" s="66">
        <v>298.22899999999998</v>
      </c>
      <c r="I925" s="66">
        <v>148.80000000000001</v>
      </c>
      <c r="J925" s="66">
        <v>0</v>
      </c>
      <c r="K925" s="66">
        <v>84.429000000000002</v>
      </c>
      <c r="L925" s="66">
        <v>0</v>
      </c>
      <c r="M925" s="66">
        <v>65</v>
      </c>
      <c r="N925" s="66">
        <v>0</v>
      </c>
      <c r="O925" s="66">
        <v>0</v>
      </c>
      <c r="P925" s="94">
        <v>43469.715648148151</v>
      </c>
      <c r="Q925" s="95">
        <f t="shared" si="115"/>
        <v>21.795331775246538</v>
      </c>
    </row>
    <row r="926" spans="1:17" ht="60.75" x14ac:dyDescent="0.25">
      <c r="A926" s="49">
        <f t="shared" si="113"/>
        <v>889</v>
      </c>
      <c r="B926" s="44">
        <f t="shared" si="114"/>
        <v>30</v>
      </c>
      <c r="C926" s="45">
        <v>71</v>
      </c>
      <c r="D926" s="81" t="s">
        <v>2162</v>
      </c>
      <c r="E926" s="37" t="s">
        <v>61</v>
      </c>
      <c r="F926" s="37" t="s">
        <v>377</v>
      </c>
      <c r="G926" s="36" t="s">
        <v>367</v>
      </c>
      <c r="H926" s="66">
        <v>397</v>
      </c>
      <c r="I926" s="66">
        <v>198.15</v>
      </c>
      <c r="J926" s="66">
        <v>138.85</v>
      </c>
      <c r="K926" s="66">
        <v>0</v>
      </c>
      <c r="L926" s="66">
        <v>0</v>
      </c>
      <c r="M926" s="66">
        <v>60</v>
      </c>
      <c r="N926" s="66">
        <v>0</v>
      </c>
      <c r="O926" s="66">
        <v>0</v>
      </c>
      <c r="P926" s="94">
        <v>43479.728333333333</v>
      </c>
      <c r="Q926" s="95">
        <f t="shared" si="115"/>
        <v>15.113350125944585</v>
      </c>
    </row>
    <row r="927" spans="1:17" ht="40.5" x14ac:dyDescent="0.25">
      <c r="A927" s="49">
        <f t="shared" si="113"/>
        <v>890</v>
      </c>
      <c r="B927" s="44">
        <f t="shared" si="114"/>
        <v>31</v>
      </c>
      <c r="C927" s="45">
        <v>155</v>
      </c>
      <c r="D927" s="81" t="s">
        <v>2164</v>
      </c>
      <c r="E927" s="37" t="s">
        <v>61</v>
      </c>
      <c r="F927" s="37" t="s">
        <v>2166</v>
      </c>
      <c r="G927" s="36" t="s">
        <v>2165</v>
      </c>
      <c r="H927" s="66">
        <v>257.87799999999999</v>
      </c>
      <c r="I927" s="66">
        <v>81.356999999999999</v>
      </c>
      <c r="J927" s="66">
        <v>0</v>
      </c>
      <c r="K927" s="66">
        <v>139.65</v>
      </c>
      <c r="L927" s="66">
        <v>0</v>
      </c>
      <c r="M927" s="66">
        <v>30</v>
      </c>
      <c r="N927" s="66">
        <v>0</v>
      </c>
      <c r="O927" s="66">
        <v>6.8710000000000004</v>
      </c>
      <c r="P927" s="94">
        <v>43482.653344907405</v>
      </c>
      <c r="Q927" s="95">
        <f t="shared" si="115"/>
        <v>14.297846268390481</v>
      </c>
    </row>
    <row r="928" spans="1:17" ht="40.5" x14ac:dyDescent="0.25">
      <c r="A928" s="49">
        <f t="shared" si="113"/>
        <v>891</v>
      </c>
      <c r="B928" s="44">
        <f t="shared" si="114"/>
        <v>32</v>
      </c>
      <c r="C928" s="45">
        <v>167</v>
      </c>
      <c r="D928" s="81" t="s">
        <v>2167</v>
      </c>
      <c r="E928" s="37" t="s">
        <v>61</v>
      </c>
      <c r="F928" s="37" t="s">
        <v>2166</v>
      </c>
      <c r="G928" s="36" t="s">
        <v>2168</v>
      </c>
      <c r="H928" s="66">
        <v>285.59800000000001</v>
      </c>
      <c r="I928" s="66">
        <v>93.081999999999994</v>
      </c>
      <c r="J928" s="66">
        <v>0</v>
      </c>
      <c r="K928" s="66">
        <v>150</v>
      </c>
      <c r="L928" s="66">
        <v>0</v>
      </c>
      <c r="M928" s="66">
        <v>30</v>
      </c>
      <c r="N928" s="66">
        <v>0</v>
      </c>
      <c r="O928" s="66">
        <v>12.516</v>
      </c>
      <c r="P928" s="94">
        <v>43482.738715277781</v>
      </c>
      <c r="Q928" s="95">
        <f t="shared" si="115"/>
        <v>14.886658870160153</v>
      </c>
    </row>
    <row r="929" spans="1:17" ht="56.25" x14ac:dyDescent="0.25">
      <c r="A929" s="49">
        <f t="shared" si="113"/>
        <v>892</v>
      </c>
      <c r="B929" s="44">
        <f t="shared" si="114"/>
        <v>33</v>
      </c>
      <c r="C929" s="45">
        <v>302</v>
      </c>
      <c r="D929" s="81" t="s">
        <v>2169</v>
      </c>
      <c r="E929" s="37" t="s">
        <v>61</v>
      </c>
      <c r="F929" s="37" t="s">
        <v>2170</v>
      </c>
      <c r="G929" s="36" t="s">
        <v>2171</v>
      </c>
      <c r="H929" s="66">
        <v>103.233</v>
      </c>
      <c r="I929" s="66">
        <v>51.6</v>
      </c>
      <c r="J929" s="66">
        <v>20.158999999999999</v>
      </c>
      <c r="K929" s="66">
        <v>0</v>
      </c>
      <c r="L929" s="66">
        <v>0</v>
      </c>
      <c r="M929" s="66">
        <v>31.474</v>
      </c>
      <c r="N929" s="66">
        <v>0</v>
      </c>
      <c r="O929" s="66">
        <v>0</v>
      </c>
      <c r="P929" s="94">
        <v>43486.730925925927</v>
      </c>
      <c r="Q929" s="95">
        <f t="shared" si="115"/>
        <v>30.488312845698566</v>
      </c>
    </row>
    <row r="930" spans="1:17" ht="40.5" x14ac:dyDescent="0.25">
      <c r="A930" s="49">
        <f t="shared" si="113"/>
        <v>893</v>
      </c>
      <c r="B930" s="44">
        <f t="shared" si="114"/>
        <v>34</v>
      </c>
      <c r="C930" s="45">
        <v>452</v>
      </c>
      <c r="D930" s="81" t="s">
        <v>2172</v>
      </c>
      <c r="E930" s="37" t="s">
        <v>61</v>
      </c>
      <c r="F930" s="37" t="s">
        <v>379</v>
      </c>
      <c r="G930" s="36" t="s">
        <v>380</v>
      </c>
      <c r="H930" s="66">
        <v>495.48599999999999</v>
      </c>
      <c r="I930" s="66">
        <v>200</v>
      </c>
      <c r="J930" s="66">
        <v>0</v>
      </c>
      <c r="K930" s="66">
        <v>162.768</v>
      </c>
      <c r="L930" s="66">
        <v>0</v>
      </c>
      <c r="M930" s="66">
        <v>67</v>
      </c>
      <c r="N930" s="66">
        <v>0</v>
      </c>
      <c r="O930" s="66">
        <v>65.718000000000004</v>
      </c>
      <c r="P930" s="94">
        <v>43488.575486111113</v>
      </c>
      <c r="Q930" s="95">
        <f t="shared" si="115"/>
        <v>26.785418760570433</v>
      </c>
    </row>
    <row r="931" spans="1:17" ht="40.5" x14ac:dyDescent="0.25">
      <c r="A931" s="49">
        <f t="shared" si="113"/>
        <v>894</v>
      </c>
      <c r="B931" s="44">
        <f t="shared" si="114"/>
        <v>35</v>
      </c>
      <c r="C931" s="45">
        <v>951</v>
      </c>
      <c r="D931" s="81" t="s">
        <v>2173</v>
      </c>
      <c r="E931" s="37" t="s">
        <v>61</v>
      </c>
      <c r="F931" s="37" t="s">
        <v>2174</v>
      </c>
      <c r="G931" s="36" t="s">
        <v>2175</v>
      </c>
      <c r="H931" s="66">
        <v>299.86599999999999</v>
      </c>
      <c r="I931" s="66">
        <v>149.6</v>
      </c>
      <c r="J931" s="66">
        <v>87.275999999999996</v>
      </c>
      <c r="K931" s="66">
        <v>0</v>
      </c>
      <c r="L931" s="66">
        <v>0</v>
      </c>
      <c r="M931" s="66">
        <v>22.2</v>
      </c>
      <c r="N931" s="66">
        <v>15</v>
      </c>
      <c r="O931" s="66">
        <v>25.79</v>
      </c>
      <c r="P931" s="94">
        <v>43490.688379629632</v>
      </c>
      <c r="Q931" s="95">
        <f t="shared" si="115"/>
        <v>21.006049368718024</v>
      </c>
    </row>
    <row r="932" spans="1:17" ht="40.5" x14ac:dyDescent="0.25">
      <c r="A932" s="49">
        <f t="shared" si="113"/>
        <v>895</v>
      </c>
      <c r="B932" s="44">
        <f t="shared" si="114"/>
        <v>36</v>
      </c>
      <c r="C932" s="45">
        <v>1132</v>
      </c>
      <c r="D932" s="81" t="s">
        <v>2176</v>
      </c>
      <c r="E932" s="37" t="s">
        <v>61</v>
      </c>
      <c r="F932" s="37" t="s">
        <v>390</v>
      </c>
      <c r="G932" s="36" t="s">
        <v>374</v>
      </c>
      <c r="H932" s="66">
        <v>213.41399999999999</v>
      </c>
      <c r="I932" s="66">
        <v>106.7</v>
      </c>
      <c r="J932" s="66">
        <v>0</v>
      </c>
      <c r="K932" s="66">
        <v>61.713999999999999</v>
      </c>
      <c r="L932" s="66">
        <v>0</v>
      </c>
      <c r="M932" s="66">
        <v>20</v>
      </c>
      <c r="N932" s="66">
        <v>25</v>
      </c>
      <c r="O932" s="66">
        <v>0</v>
      </c>
      <c r="P932" s="94">
        <v>43491.815347222226</v>
      </c>
      <c r="Q932" s="95">
        <f t="shared" si="115"/>
        <v>21.085776940594339</v>
      </c>
    </row>
    <row r="933" spans="1:17" ht="40.5" x14ac:dyDescent="0.25">
      <c r="A933" s="49">
        <f t="shared" si="113"/>
        <v>896</v>
      </c>
      <c r="B933" s="44">
        <f t="shared" si="114"/>
        <v>37</v>
      </c>
      <c r="C933" s="45">
        <v>1359</v>
      </c>
      <c r="D933" s="81" t="s">
        <v>2177</v>
      </c>
      <c r="E933" s="37" t="s">
        <v>61</v>
      </c>
      <c r="F933" s="37" t="s">
        <v>2313</v>
      </c>
      <c r="G933" s="36" t="s">
        <v>383</v>
      </c>
      <c r="H933" s="66">
        <v>299.39100000000002</v>
      </c>
      <c r="I933" s="66">
        <v>149.4</v>
      </c>
      <c r="J933" s="66">
        <v>89.399000000000001</v>
      </c>
      <c r="K933" s="66">
        <v>0</v>
      </c>
      <c r="L933" s="66">
        <v>0</v>
      </c>
      <c r="M933" s="66">
        <v>50</v>
      </c>
      <c r="N933" s="66">
        <v>0</v>
      </c>
      <c r="O933" s="66">
        <v>10.592000000000001</v>
      </c>
      <c r="P933" s="94">
        <v>43493.753240740742</v>
      </c>
      <c r="Q933" s="95">
        <f t="shared" si="115"/>
        <v>20.238417320493934</v>
      </c>
    </row>
    <row r="934" spans="1:17" ht="40.5" x14ac:dyDescent="0.25">
      <c r="A934" s="49">
        <f t="shared" si="113"/>
        <v>897</v>
      </c>
      <c r="B934" s="44">
        <f t="shared" si="114"/>
        <v>38</v>
      </c>
      <c r="C934" s="45">
        <v>1471</v>
      </c>
      <c r="D934" s="81" t="s">
        <v>2178</v>
      </c>
      <c r="E934" s="37" t="s">
        <v>61</v>
      </c>
      <c r="F934" s="37" t="s">
        <v>2179</v>
      </c>
      <c r="G934" s="36" t="s">
        <v>2180</v>
      </c>
      <c r="H934" s="66">
        <v>124.98</v>
      </c>
      <c r="I934" s="66">
        <v>62.37</v>
      </c>
      <c r="J934" s="66">
        <v>0</v>
      </c>
      <c r="K934" s="66">
        <v>31.31</v>
      </c>
      <c r="L934" s="66">
        <v>0</v>
      </c>
      <c r="M934" s="66">
        <v>31.3</v>
      </c>
      <c r="N934" s="66">
        <v>0</v>
      </c>
      <c r="O934" s="66">
        <v>0</v>
      </c>
      <c r="P934" s="94">
        <v>43494.461319444446</v>
      </c>
      <c r="Q934" s="95">
        <f t="shared" si="115"/>
        <v>25.04400704112658</v>
      </c>
    </row>
    <row r="935" spans="1:17" ht="40.5" x14ac:dyDescent="0.25">
      <c r="A935" s="49">
        <f t="shared" si="113"/>
        <v>898</v>
      </c>
      <c r="B935" s="44">
        <f t="shared" si="114"/>
        <v>39</v>
      </c>
      <c r="C935" s="45">
        <v>1494</v>
      </c>
      <c r="D935" s="81" t="s">
        <v>2293</v>
      </c>
      <c r="E935" s="37" t="s">
        <v>61</v>
      </c>
      <c r="F935" s="37" t="s">
        <v>373</v>
      </c>
      <c r="G935" s="36" t="s">
        <v>2294</v>
      </c>
      <c r="H935" s="66">
        <v>280.14299999999997</v>
      </c>
      <c r="I935" s="66">
        <v>140</v>
      </c>
      <c r="J935" s="66">
        <v>0</v>
      </c>
      <c r="K935" s="66">
        <v>80.143000000000001</v>
      </c>
      <c r="L935" s="66">
        <v>0</v>
      </c>
      <c r="M935" s="66">
        <v>35</v>
      </c>
      <c r="N935" s="66">
        <v>25</v>
      </c>
      <c r="O935" s="66">
        <v>0</v>
      </c>
      <c r="P935" s="94">
        <v>43494.487673611111</v>
      </c>
      <c r="Q935" s="95">
        <f t="shared" si="115"/>
        <v>21.417633137361992</v>
      </c>
    </row>
    <row r="936" spans="1:17" ht="40.5" x14ac:dyDescent="0.25">
      <c r="A936" s="49">
        <f t="shared" si="113"/>
        <v>899</v>
      </c>
      <c r="B936" s="44">
        <f t="shared" si="114"/>
        <v>40</v>
      </c>
      <c r="C936" s="45">
        <v>1583</v>
      </c>
      <c r="D936" s="81" t="s">
        <v>2181</v>
      </c>
      <c r="E936" s="37" t="s">
        <v>61</v>
      </c>
      <c r="F936" s="37" t="s">
        <v>2182</v>
      </c>
      <c r="G936" s="36" t="s">
        <v>2183</v>
      </c>
      <c r="H936" s="66">
        <v>104.386</v>
      </c>
      <c r="I936" s="66">
        <v>52.088000000000001</v>
      </c>
      <c r="J936" s="66">
        <v>26.198</v>
      </c>
      <c r="K936" s="66">
        <v>0</v>
      </c>
      <c r="L936" s="66">
        <v>0</v>
      </c>
      <c r="M936" s="66">
        <v>26.1</v>
      </c>
      <c r="N936" s="66">
        <v>0</v>
      </c>
      <c r="O936" s="66">
        <v>0</v>
      </c>
      <c r="P936" s="94">
        <v>43494.619872685187</v>
      </c>
      <c r="Q936" s="95">
        <f t="shared" si="115"/>
        <v>25.003352940049432</v>
      </c>
    </row>
    <row r="937" spans="1:17" ht="40.5" x14ac:dyDescent="0.25">
      <c r="A937" s="49">
        <f t="shared" si="113"/>
        <v>900</v>
      </c>
      <c r="B937" s="44">
        <f t="shared" si="114"/>
        <v>41</v>
      </c>
      <c r="C937" s="45">
        <v>1711</v>
      </c>
      <c r="D937" s="81" t="s">
        <v>2184</v>
      </c>
      <c r="E937" s="37" t="s">
        <v>61</v>
      </c>
      <c r="F937" s="37" t="s">
        <v>2314</v>
      </c>
      <c r="G937" s="36" t="s">
        <v>2185</v>
      </c>
      <c r="H937" s="66">
        <v>151.04900000000001</v>
      </c>
      <c r="I937" s="66">
        <v>75</v>
      </c>
      <c r="J937" s="66">
        <v>25</v>
      </c>
      <c r="K937" s="66">
        <v>15.173</v>
      </c>
      <c r="L937" s="66">
        <v>0</v>
      </c>
      <c r="M937" s="66">
        <v>18</v>
      </c>
      <c r="N937" s="66">
        <v>0</v>
      </c>
      <c r="O937" s="66">
        <v>17.876000000000001</v>
      </c>
      <c r="P937" s="94">
        <v>43494.741238425922</v>
      </c>
      <c r="Q937" s="95">
        <f t="shared" si="115"/>
        <v>23.751233043581884</v>
      </c>
    </row>
    <row r="938" spans="1:17" ht="40.5" x14ac:dyDescent="0.25">
      <c r="A938" s="49">
        <f t="shared" si="113"/>
        <v>901</v>
      </c>
      <c r="B938" s="44">
        <f t="shared" si="114"/>
        <v>42</v>
      </c>
      <c r="C938" s="45">
        <v>1765</v>
      </c>
      <c r="D938" s="81" t="s">
        <v>2186</v>
      </c>
      <c r="E938" s="37" t="s">
        <v>61</v>
      </c>
      <c r="F938" s="37" t="s">
        <v>377</v>
      </c>
      <c r="G938" s="36" t="s">
        <v>362</v>
      </c>
      <c r="H938" s="66">
        <v>299.15600000000001</v>
      </c>
      <c r="I938" s="66">
        <v>149.30000000000001</v>
      </c>
      <c r="J938" s="66">
        <v>81.855999999999995</v>
      </c>
      <c r="K938" s="66">
        <v>0</v>
      </c>
      <c r="L938" s="66">
        <v>0</v>
      </c>
      <c r="M938" s="66">
        <v>68</v>
      </c>
      <c r="N938" s="66">
        <v>0</v>
      </c>
      <c r="O938" s="66">
        <v>0</v>
      </c>
      <c r="P938" s="94">
        <v>43494.825023148151</v>
      </c>
      <c r="Q938" s="95">
        <f t="shared" si="115"/>
        <v>22.730615464841087</v>
      </c>
    </row>
    <row r="939" spans="1:17" ht="40.5" x14ac:dyDescent="0.25">
      <c r="A939" s="49">
        <f t="shared" si="113"/>
        <v>902</v>
      </c>
      <c r="B939" s="44">
        <f t="shared" si="114"/>
        <v>43</v>
      </c>
      <c r="C939" s="45">
        <v>1816</v>
      </c>
      <c r="D939" s="81" t="s">
        <v>2187</v>
      </c>
      <c r="E939" s="37" t="s">
        <v>61</v>
      </c>
      <c r="F939" s="37" t="s">
        <v>389</v>
      </c>
      <c r="G939" s="36" t="s">
        <v>370</v>
      </c>
      <c r="H939" s="66">
        <v>299.24299999999999</v>
      </c>
      <c r="I939" s="66">
        <v>149</v>
      </c>
      <c r="J939" s="66">
        <v>60</v>
      </c>
      <c r="K939" s="66">
        <v>24.443000000000001</v>
      </c>
      <c r="L939" s="66">
        <v>0</v>
      </c>
      <c r="M939" s="66">
        <v>33</v>
      </c>
      <c r="N939" s="66">
        <v>0</v>
      </c>
      <c r="O939" s="66">
        <v>32.799999999999997</v>
      </c>
      <c r="P939" s="94">
        <v>43495.038101851853</v>
      </c>
      <c r="Q939" s="95">
        <f t="shared" si="115"/>
        <v>21.988818451893611</v>
      </c>
    </row>
    <row r="940" spans="1:17" ht="40.5" x14ac:dyDescent="0.25">
      <c r="A940" s="49">
        <f t="shared" si="113"/>
        <v>903</v>
      </c>
      <c r="B940" s="44">
        <f t="shared" si="114"/>
        <v>44</v>
      </c>
      <c r="C940" s="45">
        <v>1958</v>
      </c>
      <c r="D940" s="81" t="s">
        <v>2188</v>
      </c>
      <c r="E940" s="37" t="s">
        <v>61</v>
      </c>
      <c r="F940" s="37" t="s">
        <v>2313</v>
      </c>
      <c r="G940" s="36" t="s">
        <v>362</v>
      </c>
      <c r="H940" s="66">
        <v>403.20100000000002</v>
      </c>
      <c r="I940" s="66">
        <v>200</v>
      </c>
      <c r="J940" s="66">
        <v>113.142</v>
      </c>
      <c r="K940" s="66">
        <v>0</v>
      </c>
      <c r="L940" s="66">
        <v>0</v>
      </c>
      <c r="M940" s="66">
        <v>80</v>
      </c>
      <c r="N940" s="66">
        <v>0</v>
      </c>
      <c r="O940" s="66">
        <v>10.058999999999999</v>
      </c>
      <c r="P940" s="94">
        <v>43495.550104166665</v>
      </c>
      <c r="Q940" s="95">
        <f t="shared" si="115"/>
        <v>22.336006111095951</v>
      </c>
    </row>
    <row r="941" spans="1:17" ht="60.75" x14ac:dyDescent="0.25">
      <c r="A941" s="49">
        <f t="shared" si="113"/>
        <v>904</v>
      </c>
      <c r="B941" s="44">
        <f t="shared" si="114"/>
        <v>45</v>
      </c>
      <c r="C941" s="45">
        <v>1992</v>
      </c>
      <c r="D941" s="81" t="s">
        <v>2189</v>
      </c>
      <c r="E941" s="37" t="s">
        <v>61</v>
      </c>
      <c r="F941" s="37" t="s">
        <v>2163</v>
      </c>
      <c r="G941" s="36" t="s">
        <v>2190</v>
      </c>
      <c r="H941" s="66">
        <v>499.61200000000002</v>
      </c>
      <c r="I941" s="66">
        <v>200</v>
      </c>
      <c r="J941" s="66">
        <v>194.58199999999999</v>
      </c>
      <c r="K941" s="66">
        <v>0</v>
      </c>
      <c r="L941" s="66">
        <v>0</v>
      </c>
      <c r="M941" s="66">
        <v>78.7</v>
      </c>
      <c r="N941" s="66">
        <v>0</v>
      </c>
      <c r="O941" s="66">
        <v>26.33</v>
      </c>
      <c r="P941" s="94">
        <v>43495.582546296297</v>
      </c>
      <c r="Q941" s="95">
        <f t="shared" si="115"/>
        <v>21.022313315132543</v>
      </c>
    </row>
    <row r="942" spans="1:17" ht="40.5" x14ac:dyDescent="0.25">
      <c r="A942" s="49">
        <f t="shared" si="113"/>
        <v>905</v>
      </c>
      <c r="B942" s="44">
        <f t="shared" si="114"/>
        <v>46</v>
      </c>
      <c r="C942" s="45">
        <v>2265</v>
      </c>
      <c r="D942" s="81" t="s">
        <v>2191</v>
      </c>
      <c r="E942" s="37" t="s">
        <v>61</v>
      </c>
      <c r="F942" s="37" t="s">
        <v>2192</v>
      </c>
      <c r="G942" s="36" t="s">
        <v>2193</v>
      </c>
      <c r="H942" s="66">
        <v>498.93299999999999</v>
      </c>
      <c r="I942" s="66">
        <v>200</v>
      </c>
      <c r="J942" s="66">
        <v>0</v>
      </c>
      <c r="K942" s="66">
        <v>173.93299999999999</v>
      </c>
      <c r="L942" s="66">
        <v>0</v>
      </c>
      <c r="M942" s="66">
        <v>125</v>
      </c>
      <c r="N942" s="66">
        <v>0</v>
      </c>
      <c r="O942" s="66">
        <v>0</v>
      </c>
      <c r="P942" s="94">
        <v>43495.844918981478</v>
      </c>
      <c r="Q942" s="95">
        <f t="shared" si="115"/>
        <v>25.053464092373126</v>
      </c>
    </row>
    <row r="943" spans="1:17" ht="40.5" x14ac:dyDescent="0.25">
      <c r="A943" s="49">
        <f t="shared" si="113"/>
        <v>906</v>
      </c>
      <c r="B943" s="44">
        <f t="shared" si="114"/>
        <v>47</v>
      </c>
      <c r="C943" s="45">
        <v>2623</v>
      </c>
      <c r="D943" s="81" t="s">
        <v>2194</v>
      </c>
      <c r="E943" s="37" t="s">
        <v>61</v>
      </c>
      <c r="F943" s="37" t="s">
        <v>382</v>
      </c>
      <c r="G943" s="36" t="s">
        <v>383</v>
      </c>
      <c r="H943" s="66">
        <v>499.51499999999999</v>
      </c>
      <c r="I943" s="66">
        <v>200</v>
      </c>
      <c r="J943" s="66">
        <v>0</v>
      </c>
      <c r="K943" s="66">
        <v>249.51499999999999</v>
      </c>
      <c r="L943" s="66">
        <v>0</v>
      </c>
      <c r="M943" s="66">
        <v>50</v>
      </c>
      <c r="N943" s="66">
        <v>0</v>
      </c>
      <c r="O943" s="66">
        <v>0</v>
      </c>
      <c r="P943" s="94">
        <v>43496.688379629632</v>
      </c>
      <c r="Q943" s="95">
        <f t="shared" si="115"/>
        <v>10.009709418135591</v>
      </c>
    </row>
    <row r="944" spans="1:17" ht="60.75" x14ac:dyDescent="0.25">
      <c r="A944" s="49">
        <f t="shared" si="113"/>
        <v>907</v>
      </c>
      <c r="B944" s="44">
        <f t="shared" si="114"/>
        <v>48</v>
      </c>
      <c r="C944" s="45">
        <v>14</v>
      </c>
      <c r="D944" s="81" t="s">
        <v>2195</v>
      </c>
      <c r="E944" s="37" t="s">
        <v>63</v>
      </c>
      <c r="F944" s="37" t="s">
        <v>2315</v>
      </c>
      <c r="G944" s="36" t="s">
        <v>362</v>
      </c>
      <c r="H944" s="66">
        <v>255.76900000000001</v>
      </c>
      <c r="I944" s="66">
        <v>127.8</v>
      </c>
      <c r="J944" s="66">
        <v>0</v>
      </c>
      <c r="K944" s="66">
        <v>71.599999999999994</v>
      </c>
      <c r="L944" s="66">
        <v>0</v>
      </c>
      <c r="M944" s="66">
        <v>0</v>
      </c>
      <c r="N944" s="66">
        <v>56.369</v>
      </c>
      <c r="O944" s="66">
        <v>0</v>
      </c>
      <c r="P944" s="94">
        <v>43462.549814814818</v>
      </c>
      <c r="Q944" s="95">
        <f t="shared" si="115"/>
        <v>22.039027403633746</v>
      </c>
    </row>
    <row r="945" spans="1:17" ht="40.5" x14ac:dyDescent="0.25">
      <c r="A945" s="49">
        <f t="shared" si="113"/>
        <v>908</v>
      </c>
      <c r="B945" s="44">
        <f t="shared" si="114"/>
        <v>49</v>
      </c>
      <c r="C945" s="45">
        <v>18</v>
      </c>
      <c r="D945" s="81" t="s">
        <v>2196</v>
      </c>
      <c r="E945" s="37" t="s">
        <v>63</v>
      </c>
      <c r="F945" s="37" t="s">
        <v>384</v>
      </c>
      <c r="G945" s="36" t="s">
        <v>362</v>
      </c>
      <c r="H945" s="66">
        <v>452.69600000000003</v>
      </c>
      <c r="I945" s="66">
        <v>200</v>
      </c>
      <c r="J945" s="66">
        <v>0</v>
      </c>
      <c r="K945" s="66">
        <v>157.6</v>
      </c>
      <c r="L945" s="66">
        <v>0</v>
      </c>
      <c r="M945" s="66">
        <v>0</v>
      </c>
      <c r="N945" s="66">
        <v>95.096000000000004</v>
      </c>
      <c r="O945" s="66">
        <v>0</v>
      </c>
      <c r="P945" s="94">
        <v>43462.643472222226</v>
      </c>
      <c r="Q945" s="95">
        <f t="shared" si="115"/>
        <v>21.006591619983389</v>
      </c>
    </row>
    <row r="946" spans="1:17" ht="56.25" x14ac:dyDescent="0.25">
      <c r="A946" s="49">
        <f t="shared" si="113"/>
        <v>909</v>
      </c>
      <c r="B946" s="44">
        <f t="shared" si="114"/>
        <v>50</v>
      </c>
      <c r="C946" s="45">
        <v>23</v>
      </c>
      <c r="D946" s="81" t="s">
        <v>2198</v>
      </c>
      <c r="E946" s="37" t="s">
        <v>63</v>
      </c>
      <c r="F946" s="37" t="s">
        <v>2199</v>
      </c>
      <c r="G946" s="36" t="s">
        <v>2142</v>
      </c>
      <c r="H946" s="66">
        <v>149.983</v>
      </c>
      <c r="I946" s="66">
        <v>74.7</v>
      </c>
      <c r="J946" s="66">
        <v>30.283000000000001</v>
      </c>
      <c r="K946" s="66">
        <v>0</v>
      </c>
      <c r="L946" s="66">
        <v>0</v>
      </c>
      <c r="M946" s="66">
        <v>30</v>
      </c>
      <c r="N946" s="66">
        <v>15</v>
      </c>
      <c r="O946" s="66">
        <v>0</v>
      </c>
      <c r="P946" s="94">
        <v>43463.584166666667</v>
      </c>
      <c r="Q946" s="95">
        <f t="shared" si="115"/>
        <v>30.003400385377009</v>
      </c>
    </row>
    <row r="947" spans="1:17" ht="60.75" x14ac:dyDescent="0.25">
      <c r="A947" s="49">
        <f t="shared" si="113"/>
        <v>910</v>
      </c>
      <c r="B947" s="44">
        <f t="shared" si="114"/>
        <v>51</v>
      </c>
      <c r="C947" s="45">
        <v>41</v>
      </c>
      <c r="D947" s="81" t="s">
        <v>2200</v>
      </c>
      <c r="E947" s="37" t="s">
        <v>63</v>
      </c>
      <c r="F947" s="37" t="s">
        <v>2201</v>
      </c>
      <c r="G947" s="36" t="s">
        <v>362</v>
      </c>
      <c r="H947" s="66">
        <v>246.327</v>
      </c>
      <c r="I947" s="66">
        <v>123.1</v>
      </c>
      <c r="J947" s="66">
        <v>0</v>
      </c>
      <c r="K947" s="66">
        <v>63.2</v>
      </c>
      <c r="L947" s="66">
        <v>0</v>
      </c>
      <c r="M947" s="66">
        <v>0</v>
      </c>
      <c r="N947" s="66">
        <v>60.027000000000001</v>
      </c>
      <c r="O947" s="66">
        <v>0</v>
      </c>
      <c r="P947" s="94">
        <v>43475.487291666665</v>
      </c>
      <c r="Q947" s="95">
        <f t="shared" si="115"/>
        <v>24.368826803395486</v>
      </c>
    </row>
    <row r="948" spans="1:17" ht="40.5" x14ac:dyDescent="0.25">
      <c r="A948" s="49">
        <f t="shared" si="113"/>
        <v>911</v>
      </c>
      <c r="B948" s="44">
        <f t="shared" si="114"/>
        <v>52</v>
      </c>
      <c r="C948" s="45">
        <v>54</v>
      </c>
      <c r="D948" s="81" t="s">
        <v>2202</v>
      </c>
      <c r="E948" s="37" t="s">
        <v>63</v>
      </c>
      <c r="F948" s="37" t="s">
        <v>384</v>
      </c>
      <c r="G948" s="36" t="s">
        <v>362</v>
      </c>
      <c r="H948" s="66">
        <v>82.650999999999996</v>
      </c>
      <c r="I948" s="66">
        <v>41.3</v>
      </c>
      <c r="J948" s="66">
        <v>0</v>
      </c>
      <c r="K948" s="66">
        <v>25.350999999999999</v>
      </c>
      <c r="L948" s="66">
        <v>0</v>
      </c>
      <c r="M948" s="66">
        <v>6</v>
      </c>
      <c r="N948" s="66">
        <v>10</v>
      </c>
      <c r="O948" s="66">
        <v>0</v>
      </c>
      <c r="P948" s="94">
        <v>43476.555358796293</v>
      </c>
      <c r="Q948" s="95">
        <f t="shared" si="115"/>
        <v>19.358507459074907</v>
      </c>
    </row>
    <row r="949" spans="1:17" ht="56.25" x14ac:dyDescent="0.25">
      <c r="A949" s="49">
        <f t="shared" si="113"/>
        <v>912</v>
      </c>
      <c r="B949" s="44">
        <f t="shared" si="114"/>
        <v>53</v>
      </c>
      <c r="C949" s="45">
        <v>55</v>
      </c>
      <c r="D949" s="81" t="s">
        <v>2203</v>
      </c>
      <c r="E949" s="37" t="s">
        <v>63</v>
      </c>
      <c r="F949" s="37" t="s">
        <v>2197</v>
      </c>
      <c r="G949" s="36" t="s">
        <v>362</v>
      </c>
      <c r="H949" s="66">
        <v>71.846999999999994</v>
      </c>
      <c r="I949" s="66">
        <v>35.9</v>
      </c>
      <c r="J949" s="66">
        <v>0</v>
      </c>
      <c r="K949" s="66">
        <v>20.948</v>
      </c>
      <c r="L949" s="66">
        <v>0</v>
      </c>
      <c r="M949" s="66">
        <v>0</v>
      </c>
      <c r="N949" s="66">
        <v>14.999000000000001</v>
      </c>
      <c r="O949" s="66">
        <v>0</v>
      </c>
      <c r="P949" s="94">
        <v>43476.587256944447</v>
      </c>
      <c r="Q949" s="95">
        <f t="shared" si="115"/>
        <v>20.876306595960862</v>
      </c>
    </row>
    <row r="950" spans="1:17" ht="40.5" x14ac:dyDescent="0.25">
      <c r="A950" s="49">
        <f t="shared" si="113"/>
        <v>913</v>
      </c>
      <c r="B950" s="44">
        <f t="shared" si="114"/>
        <v>54</v>
      </c>
      <c r="C950" s="45">
        <v>58</v>
      </c>
      <c r="D950" s="81" t="s">
        <v>2204</v>
      </c>
      <c r="E950" s="37" t="s">
        <v>63</v>
      </c>
      <c r="F950" s="37" t="s">
        <v>522</v>
      </c>
      <c r="G950" s="36" t="s">
        <v>362</v>
      </c>
      <c r="H950" s="66">
        <v>277.34300000000002</v>
      </c>
      <c r="I950" s="66">
        <v>138.5</v>
      </c>
      <c r="J950" s="66">
        <v>0</v>
      </c>
      <c r="K950" s="66">
        <v>80.599999999999994</v>
      </c>
      <c r="L950" s="66">
        <v>0</v>
      </c>
      <c r="M950" s="66">
        <v>0</v>
      </c>
      <c r="N950" s="66">
        <v>58.243000000000002</v>
      </c>
      <c r="O950" s="66">
        <v>0</v>
      </c>
      <c r="P950" s="94">
        <v>43476.738692129627</v>
      </c>
      <c r="Q950" s="95">
        <f t="shared" si="115"/>
        <v>21.000349747424668</v>
      </c>
    </row>
    <row r="951" spans="1:17" ht="81" x14ac:dyDescent="0.25">
      <c r="A951" s="49">
        <f t="shared" si="113"/>
        <v>914</v>
      </c>
      <c r="B951" s="44">
        <f t="shared" si="114"/>
        <v>55</v>
      </c>
      <c r="C951" s="45">
        <v>73</v>
      </c>
      <c r="D951" s="81" t="s">
        <v>2205</v>
      </c>
      <c r="E951" s="37" t="s">
        <v>63</v>
      </c>
      <c r="F951" s="37" t="s">
        <v>94</v>
      </c>
      <c r="G951" s="36" t="s">
        <v>362</v>
      </c>
      <c r="H951" s="66">
        <v>299.98</v>
      </c>
      <c r="I951" s="66">
        <v>149.9</v>
      </c>
      <c r="J951" s="66">
        <v>0</v>
      </c>
      <c r="K951" s="66">
        <v>84</v>
      </c>
      <c r="L951" s="66">
        <v>0</v>
      </c>
      <c r="M951" s="66">
        <v>0</v>
      </c>
      <c r="N951" s="66">
        <v>66.08</v>
      </c>
      <c r="O951" s="66">
        <v>0</v>
      </c>
      <c r="P951" s="94">
        <v>43480.412476851852</v>
      </c>
      <c r="Q951" s="95">
        <f t="shared" si="115"/>
        <v>22.028135209013932</v>
      </c>
    </row>
    <row r="952" spans="1:17" ht="60.75" x14ac:dyDescent="0.25">
      <c r="A952" s="49">
        <f t="shared" si="113"/>
        <v>915</v>
      </c>
      <c r="B952" s="44">
        <f t="shared" si="114"/>
        <v>56</v>
      </c>
      <c r="C952" s="45">
        <v>74</v>
      </c>
      <c r="D952" s="81" t="s">
        <v>2206</v>
      </c>
      <c r="E952" s="37" t="s">
        <v>63</v>
      </c>
      <c r="F952" s="37" t="s">
        <v>2197</v>
      </c>
      <c r="G952" s="36" t="s">
        <v>362</v>
      </c>
      <c r="H952" s="66">
        <v>499.98099999999999</v>
      </c>
      <c r="I952" s="66">
        <v>200</v>
      </c>
      <c r="J952" s="66">
        <v>0</v>
      </c>
      <c r="K952" s="66">
        <v>193.893</v>
      </c>
      <c r="L952" s="66">
        <v>0</v>
      </c>
      <c r="M952" s="66">
        <v>20</v>
      </c>
      <c r="N952" s="66">
        <v>86.087999999999994</v>
      </c>
      <c r="O952" s="66">
        <v>0</v>
      </c>
      <c r="P952" s="94">
        <v>43480.448541666665</v>
      </c>
      <c r="Q952" s="95">
        <f t="shared" si="115"/>
        <v>21.218406299439376</v>
      </c>
    </row>
    <row r="953" spans="1:17" ht="40.5" x14ac:dyDescent="0.25">
      <c r="A953" s="49">
        <f t="shared" si="113"/>
        <v>916</v>
      </c>
      <c r="B953" s="44">
        <f t="shared" si="114"/>
        <v>57</v>
      </c>
      <c r="C953" s="45">
        <v>83</v>
      </c>
      <c r="D953" s="81" t="s">
        <v>2207</v>
      </c>
      <c r="E953" s="37" t="s">
        <v>63</v>
      </c>
      <c r="F953" s="37" t="s">
        <v>2208</v>
      </c>
      <c r="G953" s="36" t="s">
        <v>362</v>
      </c>
      <c r="H953" s="66">
        <v>499.69099999999997</v>
      </c>
      <c r="I953" s="66">
        <v>200</v>
      </c>
      <c r="J953" s="66">
        <v>0</v>
      </c>
      <c r="K953" s="66">
        <v>195.6</v>
      </c>
      <c r="L953" s="66">
        <v>0</v>
      </c>
      <c r="M953" s="66">
        <v>0</v>
      </c>
      <c r="N953" s="66">
        <v>104.09099999999999</v>
      </c>
      <c r="O953" s="66">
        <v>0</v>
      </c>
      <c r="P953" s="94">
        <v>43480.669502314813</v>
      </c>
      <c r="Q953" s="95">
        <f t="shared" si="115"/>
        <v>20.831073603486953</v>
      </c>
    </row>
    <row r="954" spans="1:17" ht="60.75" x14ac:dyDescent="0.25">
      <c r="A954" s="49">
        <f t="shared" si="113"/>
        <v>917</v>
      </c>
      <c r="B954" s="44">
        <f t="shared" si="114"/>
        <v>58</v>
      </c>
      <c r="C954" s="45">
        <v>85</v>
      </c>
      <c r="D954" s="81" t="s">
        <v>2209</v>
      </c>
      <c r="E954" s="37" t="s">
        <v>63</v>
      </c>
      <c r="F954" s="37" t="s">
        <v>94</v>
      </c>
      <c r="G954" s="36" t="s">
        <v>362</v>
      </c>
      <c r="H954" s="66">
        <v>443.75400000000002</v>
      </c>
      <c r="I954" s="66">
        <v>200</v>
      </c>
      <c r="J954" s="66">
        <v>0</v>
      </c>
      <c r="K954" s="66">
        <v>150</v>
      </c>
      <c r="L954" s="66">
        <v>0</v>
      </c>
      <c r="M954" s="66">
        <v>0</v>
      </c>
      <c r="N954" s="66">
        <v>93.754000000000005</v>
      </c>
      <c r="O954" s="66">
        <v>0</v>
      </c>
      <c r="P954" s="94">
        <v>43480.676307870373</v>
      </c>
      <c r="Q954" s="95">
        <f t="shared" si="115"/>
        <v>21.127471527017221</v>
      </c>
    </row>
    <row r="955" spans="1:17" ht="60.75" x14ac:dyDescent="0.25">
      <c r="A955" s="49">
        <f t="shared" si="113"/>
        <v>918</v>
      </c>
      <c r="B955" s="44">
        <f t="shared" si="114"/>
        <v>59</v>
      </c>
      <c r="C955" s="45">
        <v>169</v>
      </c>
      <c r="D955" s="81" t="s">
        <v>2210</v>
      </c>
      <c r="E955" s="37" t="s">
        <v>63</v>
      </c>
      <c r="F955" s="37" t="s">
        <v>2197</v>
      </c>
      <c r="G955" s="36" t="s">
        <v>362</v>
      </c>
      <c r="H955" s="66">
        <v>499.98399999999998</v>
      </c>
      <c r="I955" s="66">
        <v>200</v>
      </c>
      <c r="J955" s="66">
        <v>0</v>
      </c>
      <c r="K955" s="66">
        <v>159.98400000000001</v>
      </c>
      <c r="L955" s="66">
        <v>0</v>
      </c>
      <c r="M955" s="66">
        <v>0</v>
      </c>
      <c r="N955" s="66">
        <v>89.5</v>
      </c>
      <c r="O955" s="66">
        <v>50.5</v>
      </c>
      <c r="P955" s="94">
        <v>43482.745636574073</v>
      </c>
      <c r="Q955" s="95">
        <f t="shared" si="115"/>
        <v>28.000896028672919</v>
      </c>
    </row>
    <row r="956" spans="1:17" ht="81" x14ac:dyDescent="0.25">
      <c r="A956" s="49">
        <f t="shared" si="113"/>
        <v>919</v>
      </c>
      <c r="B956" s="44">
        <f t="shared" si="114"/>
        <v>60</v>
      </c>
      <c r="C956" s="45">
        <v>190</v>
      </c>
      <c r="D956" s="81" t="s">
        <v>2211</v>
      </c>
      <c r="E956" s="37" t="s">
        <v>63</v>
      </c>
      <c r="F956" s="37" t="s">
        <v>94</v>
      </c>
      <c r="G956" s="36" t="s">
        <v>362</v>
      </c>
      <c r="H956" s="66">
        <v>263.29899999999998</v>
      </c>
      <c r="I956" s="66">
        <v>131.6</v>
      </c>
      <c r="J956" s="66">
        <v>0</v>
      </c>
      <c r="K956" s="66">
        <v>65.7</v>
      </c>
      <c r="L956" s="66">
        <v>0</v>
      </c>
      <c r="M956" s="66">
        <v>0</v>
      </c>
      <c r="N956" s="66">
        <v>65.998999999999995</v>
      </c>
      <c r="O956" s="66">
        <v>0</v>
      </c>
      <c r="P956" s="94">
        <v>43483.412037037036</v>
      </c>
      <c r="Q956" s="95">
        <f t="shared" si="115"/>
        <v>25.066179514544302</v>
      </c>
    </row>
    <row r="957" spans="1:17" ht="60.75" x14ac:dyDescent="0.25">
      <c r="A957" s="49">
        <f t="shared" si="113"/>
        <v>920</v>
      </c>
      <c r="B957" s="44">
        <f t="shared" si="114"/>
        <v>61</v>
      </c>
      <c r="C957" s="45">
        <v>193</v>
      </c>
      <c r="D957" s="81" t="s">
        <v>2212</v>
      </c>
      <c r="E957" s="37" t="s">
        <v>63</v>
      </c>
      <c r="F957" s="37" t="s">
        <v>2208</v>
      </c>
      <c r="G957" s="36" t="s">
        <v>362</v>
      </c>
      <c r="H957" s="66">
        <v>89.692999999999998</v>
      </c>
      <c r="I957" s="66">
        <v>44.8</v>
      </c>
      <c r="J957" s="66">
        <v>0</v>
      </c>
      <c r="K957" s="66">
        <v>25.2</v>
      </c>
      <c r="L957" s="66">
        <v>0</v>
      </c>
      <c r="M957" s="66">
        <v>0</v>
      </c>
      <c r="N957" s="66">
        <v>19.693000000000001</v>
      </c>
      <c r="O957" s="66">
        <v>0</v>
      </c>
      <c r="P957" s="94">
        <v>43483.445752314816</v>
      </c>
      <c r="Q957" s="95">
        <f t="shared" si="115"/>
        <v>21.956005485377904</v>
      </c>
    </row>
    <row r="958" spans="1:17" ht="101.25" x14ac:dyDescent="0.25">
      <c r="A958" s="49">
        <f t="shared" si="113"/>
        <v>921</v>
      </c>
      <c r="B958" s="44">
        <f t="shared" si="114"/>
        <v>62</v>
      </c>
      <c r="C958" s="45">
        <v>261</v>
      </c>
      <c r="D958" s="81" t="s">
        <v>2213</v>
      </c>
      <c r="E958" s="37" t="s">
        <v>63</v>
      </c>
      <c r="F958" s="37" t="s">
        <v>2208</v>
      </c>
      <c r="G958" s="36" t="s">
        <v>362</v>
      </c>
      <c r="H958" s="66">
        <v>68.376000000000005</v>
      </c>
      <c r="I958" s="66">
        <v>34.1</v>
      </c>
      <c r="J958" s="66">
        <v>0</v>
      </c>
      <c r="K958" s="66">
        <v>20.276</v>
      </c>
      <c r="L958" s="66">
        <v>0</v>
      </c>
      <c r="M958" s="66">
        <v>14</v>
      </c>
      <c r="N958" s="66">
        <v>0</v>
      </c>
      <c r="O958" s="66">
        <v>0</v>
      </c>
      <c r="P958" s="94">
        <v>43486.567939814813</v>
      </c>
      <c r="Q958" s="95">
        <f t="shared" si="115"/>
        <v>20.475020475020475</v>
      </c>
    </row>
    <row r="959" spans="1:17" ht="40.5" x14ac:dyDescent="0.25">
      <c r="A959" s="49">
        <f t="shared" si="113"/>
        <v>922</v>
      </c>
      <c r="B959" s="44">
        <f t="shared" si="114"/>
        <v>63</v>
      </c>
      <c r="C959" s="45">
        <v>333</v>
      </c>
      <c r="D959" s="81" t="s">
        <v>2214</v>
      </c>
      <c r="E959" s="37" t="s">
        <v>63</v>
      </c>
      <c r="F959" s="37" t="s">
        <v>2215</v>
      </c>
      <c r="G959" s="36" t="s">
        <v>362</v>
      </c>
      <c r="H959" s="66">
        <v>189.70699999999999</v>
      </c>
      <c r="I959" s="66">
        <v>94.8</v>
      </c>
      <c r="J959" s="66">
        <v>0</v>
      </c>
      <c r="K959" s="66">
        <v>53.2</v>
      </c>
      <c r="L959" s="66">
        <v>0</v>
      </c>
      <c r="M959" s="66">
        <v>0</v>
      </c>
      <c r="N959" s="66">
        <v>41.707000000000001</v>
      </c>
      <c r="O959" s="66">
        <v>0</v>
      </c>
      <c r="P959" s="94">
        <v>43487.458055555559</v>
      </c>
      <c r="Q959" s="95">
        <f t="shared" si="115"/>
        <v>21.984955747547534</v>
      </c>
    </row>
    <row r="960" spans="1:17" ht="75" x14ac:dyDescent="0.25">
      <c r="A960" s="49">
        <f t="shared" si="113"/>
        <v>923</v>
      </c>
      <c r="B960" s="44">
        <f t="shared" si="114"/>
        <v>64</v>
      </c>
      <c r="C960" s="45">
        <v>344</v>
      </c>
      <c r="D960" s="81" t="s">
        <v>2216</v>
      </c>
      <c r="E960" s="37" t="s">
        <v>63</v>
      </c>
      <c r="F960" s="37" t="s">
        <v>2217</v>
      </c>
      <c r="G960" s="36" t="s">
        <v>374</v>
      </c>
      <c r="H960" s="66">
        <v>198.012</v>
      </c>
      <c r="I960" s="66">
        <v>99</v>
      </c>
      <c r="J960" s="66">
        <v>0</v>
      </c>
      <c r="K960" s="66">
        <v>55.012</v>
      </c>
      <c r="L960" s="66">
        <v>0</v>
      </c>
      <c r="M960" s="66">
        <v>0</v>
      </c>
      <c r="N960" s="66">
        <v>44</v>
      </c>
      <c r="O960" s="66">
        <v>0</v>
      </c>
      <c r="P960" s="94">
        <v>43487.54488425926</v>
      </c>
      <c r="Q960" s="95">
        <f t="shared" si="115"/>
        <v>22.220875502494799</v>
      </c>
    </row>
    <row r="961" spans="1:17" ht="40.5" x14ac:dyDescent="0.25">
      <c r="A961" s="49">
        <f t="shared" si="113"/>
        <v>924</v>
      </c>
      <c r="B961" s="44">
        <f t="shared" si="114"/>
        <v>65</v>
      </c>
      <c r="C961" s="45">
        <v>348</v>
      </c>
      <c r="D961" s="81" t="s">
        <v>2218</v>
      </c>
      <c r="E961" s="37" t="s">
        <v>63</v>
      </c>
      <c r="F961" s="37" t="s">
        <v>522</v>
      </c>
      <c r="G961" s="36" t="s">
        <v>362</v>
      </c>
      <c r="H961" s="66">
        <v>251.047</v>
      </c>
      <c r="I961" s="66">
        <v>125.5</v>
      </c>
      <c r="J961" s="66">
        <v>0</v>
      </c>
      <c r="K961" s="66">
        <v>72.900000000000006</v>
      </c>
      <c r="L961" s="66">
        <v>0</v>
      </c>
      <c r="M961" s="66">
        <v>0</v>
      </c>
      <c r="N961" s="66">
        <v>52.646999999999998</v>
      </c>
      <c r="O961" s="66">
        <v>0</v>
      </c>
      <c r="P961" s="94">
        <v>43487.593298611115</v>
      </c>
      <c r="Q961" s="95">
        <f t="shared" si="115"/>
        <v>20.97097356271933</v>
      </c>
    </row>
    <row r="962" spans="1:17" ht="81" x14ac:dyDescent="0.25">
      <c r="A962" s="49">
        <f t="shared" si="113"/>
        <v>925</v>
      </c>
      <c r="B962" s="44">
        <f t="shared" si="114"/>
        <v>66</v>
      </c>
      <c r="C962" s="45">
        <v>355</v>
      </c>
      <c r="D962" s="81" t="s">
        <v>2219</v>
      </c>
      <c r="E962" s="37" t="s">
        <v>63</v>
      </c>
      <c r="F962" s="37" t="s">
        <v>2197</v>
      </c>
      <c r="G962" s="36" t="s">
        <v>362</v>
      </c>
      <c r="H962" s="66">
        <v>238.96600000000001</v>
      </c>
      <c r="I962" s="66">
        <v>119.4</v>
      </c>
      <c r="J962" s="66">
        <v>0</v>
      </c>
      <c r="K962" s="66">
        <v>68.566000000000003</v>
      </c>
      <c r="L962" s="66">
        <v>0</v>
      </c>
      <c r="M962" s="66">
        <v>51</v>
      </c>
      <c r="N962" s="66">
        <v>0</v>
      </c>
      <c r="O962" s="66">
        <v>0</v>
      </c>
      <c r="P962" s="94">
        <v>43487.61818287037</v>
      </c>
      <c r="Q962" s="95">
        <f t="shared" si="115"/>
        <v>21.341948226944417</v>
      </c>
    </row>
    <row r="963" spans="1:17" ht="60.75" x14ac:dyDescent="0.25">
      <c r="A963" s="49">
        <f t="shared" ref="A963:A1017" si="116">A962+1</f>
        <v>926</v>
      </c>
      <c r="B963" s="44">
        <f t="shared" ref="B963:B1017" si="117">B962+1</f>
        <v>67</v>
      </c>
      <c r="C963" s="45">
        <v>418</v>
      </c>
      <c r="D963" s="81" t="s">
        <v>2220</v>
      </c>
      <c r="E963" s="37" t="s">
        <v>63</v>
      </c>
      <c r="F963" s="37" t="s">
        <v>385</v>
      </c>
      <c r="G963" s="36" t="s">
        <v>386</v>
      </c>
      <c r="H963" s="66">
        <v>199.84</v>
      </c>
      <c r="I963" s="66">
        <v>99.92</v>
      </c>
      <c r="J963" s="66">
        <v>0</v>
      </c>
      <c r="K963" s="66">
        <v>44.69</v>
      </c>
      <c r="L963" s="66">
        <v>0</v>
      </c>
      <c r="M963" s="66">
        <v>8</v>
      </c>
      <c r="N963" s="66">
        <v>20</v>
      </c>
      <c r="O963" s="66">
        <v>27.23</v>
      </c>
      <c r="P963" s="94">
        <v>43488.458310185182</v>
      </c>
      <c r="Q963" s="95">
        <f t="shared" si="115"/>
        <v>27.6371096877502</v>
      </c>
    </row>
    <row r="964" spans="1:17" ht="40.5" x14ac:dyDescent="0.25">
      <c r="A964" s="49">
        <f t="shared" si="116"/>
        <v>927</v>
      </c>
      <c r="B964" s="44">
        <f t="shared" si="117"/>
        <v>68</v>
      </c>
      <c r="C964" s="45">
        <v>453</v>
      </c>
      <c r="D964" s="81" t="s">
        <v>2221</v>
      </c>
      <c r="E964" s="37" t="s">
        <v>63</v>
      </c>
      <c r="F964" s="37" t="s">
        <v>385</v>
      </c>
      <c r="G964" s="36" t="s">
        <v>386</v>
      </c>
      <c r="H964" s="66">
        <v>199.536</v>
      </c>
      <c r="I964" s="66">
        <v>99.57</v>
      </c>
      <c r="J964" s="66">
        <v>0</v>
      </c>
      <c r="K964" s="66">
        <v>3.4</v>
      </c>
      <c r="L964" s="66">
        <v>0</v>
      </c>
      <c r="M964" s="66">
        <v>32</v>
      </c>
      <c r="N964" s="66">
        <v>28.045999999999999</v>
      </c>
      <c r="O964" s="66">
        <v>36.520000000000003</v>
      </c>
      <c r="P964" s="94">
        <v>43488.580775462964</v>
      </c>
      <c r="Q964" s="95">
        <f t="shared" si="115"/>
        <v>48.39527704273916</v>
      </c>
    </row>
    <row r="965" spans="1:17" ht="60.75" x14ac:dyDescent="0.25">
      <c r="A965" s="49">
        <f t="shared" si="116"/>
        <v>928</v>
      </c>
      <c r="B965" s="44">
        <f t="shared" si="117"/>
        <v>69</v>
      </c>
      <c r="C965" s="45">
        <v>578</v>
      </c>
      <c r="D965" s="81" t="s">
        <v>2222</v>
      </c>
      <c r="E965" s="37" t="s">
        <v>63</v>
      </c>
      <c r="F965" s="37" t="s">
        <v>2286</v>
      </c>
      <c r="G965" s="36" t="s">
        <v>362</v>
      </c>
      <c r="H965" s="66">
        <v>345.733</v>
      </c>
      <c r="I965" s="66">
        <v>172.8</v>
      </c>
      <c r="J965" s="66">
        <v>0</v>
      </c>
      <c r="K965" s="66">
        <v>100.3</v>
      </c>
      <c r="L965" s="66">
        <v>0</v>
      </c>
      <c r="M965" s="66">
        <v>5</v>
      </c>
      <c r="N965" s="66">
        <v>67.632999999999996</v>
      </c>
      <c r="O965" s="66">
        <v>0</v>
      </c>
      <c r="P965" s="94">
        <v>43489.502025462964</v>
      </c>
      <c r="Q965" s="95">
        <f t="shared" si="115"/>
        <v>21.0084082225301</v>
      </c>
    </row>
    <row r="966" spans="1:17" ht="60.75" x14ac:dyDescent="0.25">
      <c r="A966" s="49">
        <f t="shared" si="116"/>
        <v>929</v>
      </c>
      <c r="B966" s="44">
        <f t="shared" si="117"/>
        <v>70</v>
      </c>
      <c r="C966" s="45">
        <v>564</v>
      </c>
      <c r="D966" s="81" t="s">
        <v>2223</v>
      </c>
      <c r="E966" s="37" t="s">
        <v>63</v>
      </c>
      <c r="F966" s="37" t="s">
        <v>381</v>
      </c>
      <c r="G966" s="36" t="s">
        <v>362</v>
      </c>
      <c r="H966" s="66">
        <v>499.98399999999998</v>
      </c>
      <c r="I966" s="66">
        <v>200</v>
      </c>
      <c r="J966" s="66">
        <v>0</v>
      </c>
      <c r="K966" s="66">
        <v>199.98400000000001</v>
      </c>
      <c r="L966" s="66">
        <v>0</v>
      </c>
      <c r="M966" s="66">
        <v>100</v>
      </c>
      <c r="N966" s="66">
        <v>0</v>
      </c>
      <c r="O966" s="66">
        <v>0</v>
      </c>
      <c r="P966" s="94">
        <v>43489.463483796295</v>
      </c>
      <c r="Q966" s="95">
        <f t="shared" si="115"/>
        <v>20.000640020480656</v>
      </c>
    </row>
    <row r="967" spans="1:17" ht="81" x14ac:dyDescent="0.25">
      <c r="A967" s="49">
        <f t="shared" si="116"/>
        <v>930</v>
      </c>
      <c r="B967" s="44">
        <f t="shared" si="117"/>
        <v>71</v>
      </c>
      <c r="C967" s="45">
        <v>586</v>
      </c>
      <c r="D967" s="81" t="s">
        <v>2224</v>
      </c>
      <c r="E967" s="37" t="s">
        <v>63</v>
      </c>
      <c r="F967" s="37" t="s">
        <v>2225</v>
      </c>
      <c r="G967" s="36" t="s">
        <v>362</v>
      </c>
      <c r="H967" s="66">
        <v>162.53299999999999</v>
      </c>
      <c r="I967" s="66">
        <v>81.2</v>
      </c>
      <c r="J967" s="66">
        <v>0</v>
      </c>
      <c r="K967" s="66">
        <v>45.933</v>
      </c>
      <c r="L967" s="66">
        <v>0</v>
      </c>
      <c r="M967" s="66">
        <v>25</v>
      </c>
      <c r="N967" s="66">
        <v>10.4</v>
      </c>
      <c r="O967" s="66">
        <v>0</v>
      </c>
      <c r="P967" s="94">
        <v>43489.523726851854</v>
      </c>
      <c r="Q967" s="95">
        <f t="shared" si="115"/>
        <v>21.780192330172952</v>
      </c>
    </row>
    <row r="968" spans="1:17" ht="40.5" x14ac:dyDescent="0.25">
      <c r="A968" s="49">
        <f t="shared" si="116"/>
        <v>931</v>
      </c>
      <c r="B968" s="44">
        <f t="shared" si="117"/>
        <v>72</v>
      </c>
      <c r="C968" s="45">
        <v>693</v>
      </c>
      <c r="D968" s="81" t="s">
        <v>2226</v>
      </c>
      <c r="E968" s="37" t="s">
        <v>63</v>
      </c>
      <c r="F968" s="37" t="s">
        <v>2287</v>
      </c>
      <c r="G968" s="36" t="s">
        <v>362</v>
      </c>
      <c r="H968" s="66">
        <v>256.05200000000002</v>
      </c>
      <c r="I968" s="66">
        <v>128</v>
      </c>
      <c r="J968" s="66">
        <v>0</v>
      </c>
      <c r="K968" s="66">
        <v>71.497</v>
      </c>
      <c r="L968" s="66">
        <v>0</v>
      </c>
      <c r="M968" s="66">
        <v>0</v>
      </c>
      <c r="N968" s="66">
        <v>47</v>
      </c>
      <c r="O968" s="66">
        <v>9.5549999999999997</v>
      </c>
      <c r="P968" s="94">
        <v>43489.76121527778</v>
      </c>
      <c r="Q968" s="95">
        <f t="shared" si="115"/>
        <v>22.087310390077015</v>
      </c>
    </row>
    <row r="969" spans="1:17" ht="40.5" x14ac:dyDescent="0.25">
      <c r="A969" s="49">
        <f t="shared" si="116"/>
        <v>932</v>
      </c>
      <c r="B969" s="44">
        <f t="shared" si="117"/>
        <v>73</v>
      </c>
      <c r="C969" s="45">
        <v>770</v>
      </c>
      <c r="D969" s="81" t="s">
        <v>2227</v>
      </c>
      <c r="E969" s="37" t="s">
        <v>63</v>
      </c>
      <c r="F969" s="37" t="s">
        <v>2228</v>
      </c>
      <c r="G969" s="36" t="s">
        <v>362</v>
      </c>
      <c r="H969" s="66">
        <v>169.553</v>
      </c>
      <c r="I969" s="66">
        <v>84.7</v>
      </c>
      <c r="J969" s="66">
        <v>0</v>
      </c>
      <c r="K969" s="66">
        <v>48.3</v>
      </c>
      <c r="L969" s="66">
        <v>0</v>
      </c>
      <c r="M969" s="66">
        <v>0</v>
      </c>
      <c r="N969" s="66">
        <v>36.552999999999997</v>
      </c>
      <c r="O969" s="66">
        <v>0</v>
      </c>
      <c r="P969" s="94">
        <v>43490.449618055558</v>
      </c>
      <c r="Q969" s="95">
        <f t="shared" si="115"/>
        <v>21.558450749913007</v>
      </c>
    </row>
    <row r="970" spans="1:17" ht="40.5" x14ac:dyDescent="0.25">
      <c r="A970" s="49">
        <f t="shared" si="116"/>
        <v>933</v>
      </c>
      <c r="B970" s="44">
        <f t="shared" si="117"/>
        <v>74</v>
      </c>
      <c r="C970" s="45">
        <v>836</v>
      </c>
      <c r="D970" s="81" t="s">
        <v>2229</v>
      </c>
      <c r="E970" s="37" t="s">
        <v>63</v>
      </c>
      <c r="F970" s="37" t="s">
        <v>381</v>
      </c>
      <c r="G970" s="36" t="s">
        <v>362</v>
      </c>
      <c r="H970" s="66">
        <v>154.06399999999999</v>
      </c>
      <c r="I970" s="66">
        <v>77</v>
      </c>
      <c r="J970" s="66">
        <v>0</v>
      </c>
      <c r="K970" s="66">
        <v>46.183999999999997</v>
      </c>
      <c r="L970" s="66">
        <v>0</v>
      </c>
      <c r="M970" s="66">
        <v>0</v>
      </c>
      <c r="N970" s="66">
        <v>30.88</v>
      </c>
      <c r="O970" s="66">
        <v>0</v>
      </c>
      <c r="P970" s="94">
        <v>43490.567233796297</v>
      </c>
      <c r="Q970" s="95">
        <f t="shared" si="115"/>
        <v>20.043618236577007</v>
      </c>
    </row>
    <row r="971" spans="1:17" ht="60.75" x14ac:dyDescent="0.25">
      <c r="A971" s="49">
        <f t="shared" si="116"/>
        <v>934</v>
      </c>
      <c r="B971" s="44">
        <f t="shared" si="117"/>
        <v>75</v>
      </c>
      <c r="C971" s="45">
        <v>851</v>
      </c>
      <c r="D971" s="81" t="s">
        <v>388</v>
      </c>
      <c r="E971" s="37" t="s">
        <v>63</v>
      </c>
      <c r="F971" s="37" t="s">
        <v>2197</v>
      </c>
      <c r="G971" s="36" t="s">
        <v>362</v>
      </c>
      <c r="H971" s="66">
        <v>245.35499999999999</v>
      </c>
      <c r="I971" s="66">
        <v>122.6</v>
      </c>
      <c r="J971" s="66">
        <v>0</v>
      </c>
      <c r="K971" s="66">
        <v>70.754999999999995</v>
      </c>
      <c r="L971" s="66">
        <v>0</v>
      </c>
      <c r="M971" s="66">
        <v>52</v>
      </c>
      <c r="N971" s="66">
        <v>0</v>
      </c>
      <c r="O971" s="66">
        <v>0</v>
      </c>
      <c r="P971" s="94">
        <v>43490.588136574072</v>
      </c>
      <c r="Q971" s="95">
        <f t="shared" si="115"/>
        <v>21.193780440586089</v>
      </c>
    </row>
    <row r="972" spans="1:17" ht="81" x14ac:dyDescent="0.25">
      <c r="A972" s="49">
        <f t="shared" si="116"/>
        <v>935</v>
      </c>
      <c r="B972" s="44">
        <f t="shared" si="117"/>
        <v>76</v>
      </c>
      <c r="C972" s="45">
        <v>892</v>
      </c>
      <c r="D972" s="81" t="s">
        <v>2230</v>
      </c>
      <c r="E972" s="37" t="s">
        <v>63</v>
      </c>
      <c r="F972" s="37" t="s">
        <v>1157</v>
      </c>
      <c r="G972" s="36" t="s">
        <v>362</v>
      </c>
      <c r="H972" s="66">
        <v>499.60700000000003</v>
      </c>
      <c r="I972" s="66">
        <v>200</v>
      </c>
      <c r="J972" s="66">
        <v>0</v>
      </c>
      <c r="K972" s="66">
        <v>189.607</v>
      </c>
      <c r="L972" s="66">
        <v>0</v>
      </c>
      <c r="M972" s="66">
        <v>45</v>
      </c>
      <c r="N972" s="66">
        <v>65</v>
      </c>
      <c r="O972" s="66">
        <v>0</v>
      </c>
      <c r="P972" s="94">
        <v>43490.631412037037</v>
      </c>
      <c r="Q972" s="95">
        <f t="shared" si="115"/>
        <v>22.017305602203329</v>
      </c>
    </row>
    <row r="973" spans="1:17" ht="60.75" x14ac:dyDescent="0.25">
      <c r="A973" s="49">
        <f t="shared" si="116"/>
        <v>936</v>
      </c>
      <c r="B973" s="44">
        <f t="shared" si="117"/>
        <v>77</v>
      </c>
      <c r="C973" s="45">
        <v>1181</v>
      </c>
      <c r="D973" s="81" t="s">
        <v>4097</v>
      </c>
      <c r="E973" s="37" t="s">
        <v>63</v>
      </c>
      <c r="F973" s="37" t="s">
        <v>2231</v>
      </c>
      <c r="G973" s="36" t="s">
        <v>362</v>
      </c>
      <c r="H973" s="66">
        <v>162.636</v>
      </c>
      <c r="I973" s="66">
        <v>81.3</v>
      </c>
      <c r="J973" s="66">
        <v>0</v>
      </c>
      <c r="K973" s="66">
        <v>46.3</v>
      </c>
      <c r="L973" s="66">
        <v>0</v>
      </c>
      <c r="M973" s="66">
        <v>5</v>
      </c>
      <c r="N973" s="66">
        <v>30.036000000000001</v>
      </c>
      <c r="O973" s="66">
        <v>0</v>
      </c>
      <c r="P973" s="94">
        <v>43493.414872685185</v>
      </c>
      <c r="Q973" s="95">
        <f t="shared" si="115"/>
        <v>21.542585897341304</v>
      </c>
    </row>
    <row r="974" spans="1:17" ht="60.75" x14ac:dyDescent="0.25">
      <c r="A974" s="49">
        <f t="shared" si="116"/>
        <v>937</v>
      </c>
      <c r="B974" s="44">
        <f t="shared" si="117"/>
        <v>78</v>
      </c>
      <c r="C974" s="45">
        <v>1241</v>
      </c>
      <c r="D974" s="81" t="s">
        <v>2232</v>
      </c>
      <c r="E974" s="37" t="s">
        <v>63</v>
      </c>
      <c r="F974" s="37" t="s">
        <v>2233</v>
      </c>
      <c r="G974" s="36" t="s">
        <v>367</v>
      </c>
      <c r="H974" s="66">
        <v>350.21199999999999</v>
      </c>
      <c r="I974" s="66">
        <v>174.75</v>
      </c>
      <c r="J974" s="66">
        <v>0</v>
      </c>
      <c r="K974" s="66">
        <v>105.462</v>
      </c>
      <c r="L974" s="66">
        <v>0</v>
      </c>
      <c r="M974" s="66">
        <v>70</v>
      </c>
      <c r="N974" s="66">
        <v>0</v>
      </c>
      <c r="O974" s="66">
        <v>0</v>
      </c>
      <c r="P974" s="94">
        <v>43493.578576388885</v>
      </c>
      <c r="Q974" s="95">
        <f t="shared" si="115"/>
        <v>19.987893047639716</v>
      </c>
    </row>
    <row r="975" spans="1:17" ht="60.75" x14ac:dyDescent="0.25">
      <c r="A975" s="49">
        <f t="shared" si="116"/>
        <v>938</v>
      </c>
      <c r="B975" s="44">
        <f t="shared" si="117"/>
        <v>79</v>
      </c>
      <c r="C975" s="45">
        <v>1326</v>
      </c>
      <c r="D975" s="81" t="s">
        <v>2234</v>
      </c>
      <c r="E975" s="37" t="s">
        <v>63</v>
      </c>
      <c r="F975" s="37" t="s">
        <v>381</v>
      </c>
      <c r="G975" s="36" t="s">
        <v>362</v>
      </c>
      <c r="H975" s="66">
        <v>299.26600000000002</v>
      </c>
      <c r="I975" s="66">
        <v>149.6</v>
      </c>
      <c r="J975" s="66">
        <v>0</v>
      </c>
      <c r="K975" s="66">
        <v>87.665999999999997</v>
      </c>
      <c r="L975" s="66">
        <v>0</v>
      </c>
      <c r="M975" s="66">
        <v>62</v>
      </c>
      <c r="N975" s="66">
        <v>0</v>
      </c>
      <c r="O975" s="66">
        <v>0</v>
      </c>
      <c r="P975" s="94">
        <v>43493.722326388888</v>
      </c>
      <c r="Q975" s="95">
        <f t="shared" si="115"/>
        <v>20.717355128881998</v>
      </c>
    </row>
    <row r="976" spans="1:17" ht="60.75" x14ac:dyDescent="0.25">
      <c r="A976" s="49">
        <f t="shared" si="116"/>
        <v>939</v>
      </c>
      <c r="B976" s="44">
        <f t="shared" si="117"/>
        <v>80</v>
      </c>
      <c r="C976" s="45">
        <v>1330</v>
      </c>
      <c r="D976" s="81" t="s">
        <v>4098</v>
      </c>
      <c r="E976" s="37" t="s">
        <v>63</v>
      </c>
      <c r="F976" s="37" t="s">
        <v>381</v>
      </c>
      <c r="G976" s="36" t="s">
        <v>362</v>
      </c>
      <c r="H976" s="66">
        <v>299.26600000000002</v>
      </c>
      <c r="I976" s="66">
        <v>149.6</v>
      </c>
      <c r="J976" s="66">
        <v>0</v>
      </c>
      <c r="K976" s="66">
        <v>87.665999999999997</v>
      </c>
      <c r="L976" s="66">
        <v>0</v>
      </c>
      <c r="M976" s="66">
        <v>62</v>
      </c>
      <c r="N976" s="66">
        <v>0</v>
      </c>
      <c r="O976" s="66">
        <v>0</v>
      </c>
      <c r="P976" s="94">
        <v>43493.727222222224</v>
      </c>
      <c r="Q976" s="95">
        <f t="shared" si="115"/>
        <v>20.717355128881998</v>
      </c>
    </row>
    <row r="977" spans="1:17" ht="60.75" x14ac:dyDescent="0.25">
      <c r="A977" s="49">
        <f t="shared" si="116"/>
        <v>940</v>
      </c>
      <c r="B977" s="44">
        <f t="shared" si="117"/>
        <v>81</v>
      </c>
      <c r="C977" s="45">
        <v>1338</v>
      </c>
      <c r="D977" s="81" t="s">
        <v>2235</v>
      </c>
      <c r="E977" s="37" t="s">
        <v>63</v>
      </c>
      <c r="F977" s="37" t="s">
        <v>381</v>
      </c>
      <c r="G977" s="36" t="s">
        <v>362</v>
      </c>
      <c r="H977" s="66">
        <v>299.26600000000002</v>
      </c>
      <c r="I977" s="66">
        <v>149.6</v>
      </c>
      <c r="J977" s="66">
        <v>0</v>
      </c>
      <c r="K977" s="66">
        <v>87.665999999999997</v>
      </c>
      <c r="L977" s="66">
        <v>0</v>
      </c>
      <c r="M977" s="66">
        <v>62</v>
      </c>
      <c r="N977" s="66">
        <v>0</v>
      </c>
      <c r="O977" s="66">
        <v>0</v>
      </c>
      <c r="P977" s="94">
        <v>43493.733969907407</v>
      </c>
      <c r="Q977" s="95">
        <f t="shared" si="115"/>
        <v>20.717355128881998</v>
      </c>
    </row>
    <row r="978" spans="1:17" ht="40.5" x14ac:dyDescent="0.25">
      <c r="A978" s="49">
        <f t="shared" si="116"/>
        <v>941</v>
      </c>
      <c r="B978" s="44">
        <f t="shared" si="117"/>
        <v>82</v>
      </c>
      <c r="C978" s="45">
        <v>1365</v>
      </c>
      <c r="D978" s="81" t="s">
        <v>2236</v>
      </c>
      <c r="E978" s="37" t="s">
        <v>63</v>
      </c>
      <c r="F978" s="37" t="s">
        <v>1209</v>
      </c>
      <c r="G978" s="36" t="s">
        <v>362</v>
      </c>
      <c r="H978" s="66">
        <v>499.75700000000001</v>
      </c>
      <c r="I978" s="66">
        <v>200</v>
      </c>
      <c r="J978" s="66">
        <v>0</v>
      </c>
      <c r="K978" s="66">
        <v>192.71199999999999</v>
      </c>
      <c r="L978" s="66">
        <v>0</v>
      </c>
      <c r="M978" s="66">
        <v>42</v>
      </c>
      <c r="N978" s="66">
        <v>20</v>
      </c>
      <c r="O978" s="66">
        <v>45.045000000000002</v>
      </c>
      <c r="P978" s="94">
        <v>43493.760405092595</v>
      </c>
      <c r="Q978" s="95">
        <f t="shared" si="115"/>
        <v>21.419409833178925</v>
      </c>
    </row>
    <row r="979" spans="1:17" ht="40.5" x14ac:dyDescent="0.25">
      <c r="A979" s="49">
        <f t="shared" si="116"/>
        <v>942</v>
      </c>
      <c r="B979" s="44">
        <f t="shared" si="117"/>
        <v>83</v>
      </c>
      <c r="C979" s="45">
        <v>1399</v>
      </c>
      <c r="D979" s="81" t="s">
        <v>2237</v>
      </c>
      <c r="E979" s="37" t="s">
        <v>63</v>
      </c>
      <c r="F979" s="37" t="s">
        <v>2170</v>
      </c>
      <c r="G979" s="36" t="s">
        <v>369</v>
      </c>
      <c r="H979" s="66">
        <v>299.98899999999998</v>
      </c>
      <c r="I979" s="66">
        <v>149.69499999999999</v>
      </c>
      <c r="J979" s="66">
        <v>75.296000000000006</v>
      </c>
      <c r="K979" s="66">
        <v>0</v>
      </c>
      <c r="L979" s="66">
        <v>0</v>
      </c>
      <c r="M979" s="66">
        <v>74.998000000000005</v>
      </c>
      <c r="N979" s="66">
        <v>0</v>
      </c>
      <c r="O979" s="66">
        <v>0</v>
      </c>
      <c r="P979" s="94">
        <v>43493.819189814814</v>
      </c>
      <c r="Q979" s="95">
        <f t="shared" si="115"/>
        <v>25.000250009167004</v>
      </c>
    </row>
    <row r="980" spans="1:17" ht="40.5" x14ac:dyDescent="0.25">
      <c r="A980" s="49">
        <f t="shared" si="116"/>
        <v>943</v>
      </c>
      <c r="B980" s="44">
        <f t="shared" si="117"/>
        <v>84</v>
      </c>
      <c r="C980" s="45">
        <v>1402</v>
      </c>
      <c r="D980" s="81" t="s">
        <v>2238</v>
      </c>
      <c r="E980" s="37" t="s">
        <v>63</v>
      </c>
      <c r="F980" s="37" t="s">
        <v>2288</v>
      </c>
      <c r="G980" s="36" t="s">
        <v>362</v>
      </c>
      <c r="H980" s="66">
        <v>499.82100000000003</v>
      </c>
      <c r="I980" s="66">
        <v>200</v>
      </c>
      <c r="J980" s="66">
        <v>0</v>
      </c>
      <c r="K980" s="66">
        <v>189.321</v>
      </c>
      <c r="L980" s="66">
        <v>0</v>
      </c>
      <c r="M980" s="66">
        <v>48</v>
      </c>
      <c r="N980" s="66">
        <v>62.5</v>
      </c>
      <c r="O980" s="66">
        <v>0</v>
      </c>
      <c r="P980" s="94">
        <v>43493.828703703701</v>
      </c>
      <c r="Q980" s="95">
        <f t="shared" si="115"/>
        <v>22.107914633438771</v>
      </c>
    </row>
    <row r="981" spans="1:17" ht="60.75" x14ac:dyDescent="0.25">
      <c r="A981" s="49">
        <f t="shared" si="116"/>
        <v>944</v>
      </c>
      <c r="B981" s="44">
        <f t="shared" si="117"/>
        <v>85</v>
      </c>
      <c r="C981" s="45">
        <v>1406</v>
      </c>
      <c r="D981" s="81" t="s">
        <v>2239</v>
      </c>
      <c r="E981" s="37" t="s">
        <v>63</v>
      </c>
      <c r="F981" s="37" t="s">
        <v>384</v>
      </c>
      <c r="G981" s="36" t="s">
        <v>362</v>
      </c>
      <c r="H981" s="66">
        <v>299.26600000000002</v>
      </c>
      <c r="I981" s="66">
        <v>149.6</v>
      </c>
      <c r="J981" s="66">
        <v>0</v>
      </c>
      <c r="K981" s="66">
        <v>87.665999999999997</v>
      </c>
      <c r="L981" s="66">
        <v>0</v>
      </c>
      <c r="M981" s="66">
        <v>62</v>
      </c>
      <c r="N981" s="66">
        <v>0</v>
      </c>
      <c r="O981" s="66">
        <v>0</v>
      </c>
      <c r="P981" s="94">
        <v>43493.833321759259</v>
      </c>
      <c r="Q981" s="95">
        <f t="shared" si="115"/>
        <v>20.717355128881998</v>
      </c>
    </row>
    <row r="982" spans="1:17" ht="60.75" x14ac:dyDescent="0.25">
      <c r="A982" s="49">
        <f t="shared" si="116"/>
        <v>945</v>
      </c>
      <c r="B982" s="44">
        <f t="shared" si="117"/>
        <v>86</v>
      </c>
      <c r="C982" s="45">
        <v>1416</v>
      </c>
      <c r="D982" s="81" t="s">
        <v>2240</v>
      </c>
      <c r="E982" s="37" t="s">
        <v>63</v>
      </c>
      <c r="F982" s="37" t="s">
        <v>381</v>
      </c>
      <c r="G982" s="36" t="s">
        <v>362</v>
      </c>
      <c r="H982" s="66">
        <v>499.89699999999999</v>
      </c>
      <c r="I982" s="66">
        <v>200</v>
      </c>
      <c r="J982" s="66">
        <v>0</v>
      </c>
      <c r="K982" s="66">
        <v>188.898</v>
      </c>
      <c r="L982" s="66">
        <v>0</v>
      </c>
      <c r="M982" s="66">
        <v>40</v>
      </c>
      <c r="N982" s="66">
        <v>70.998999999999995</v>
      </c>
      <c r="O982" s="66">
        <v>0</v>
      </c>
      <c r="P982" s="94">
        <v>43493.872384259259</v>
      </c>
      <c r="Q982" s="95">
        <f t="shared" si="115"/>
        <v>22.204374101064818</v>
      </c>
    </row>
    <row r="983" spans="1:17" ht="56.25" x14ac:dyDescent="0.25">
      <c r="A983" s="49">
        <f t="shared" si="116"/>
        <v>946</v>
      </c>
      <c r="B983" s="44">
        <f t="shared" si="117"/>
        <v>87</v>
      </c>
      <c r="C983" s="45">
        <v>1423</v>
      </c>
      <c r="D983" s="81" t="s">
        <v>2241</v>
      </c>
      <c r="E983" s="37" t="s">
        <v>63</v>
      </c>
      <c r="F983" s="37" t="s">
        <v>2197</v>
      </c>
      <c r="G983" s="36" t="s">
        <v>362</v>
      </c>
      <c r="H983" s="66">
        <v>124.624</v>
      </c>
      <c r="I983" s="66">
        <v>62</v>
      </c>
      <c r="J983" s="66">
        <v>0</v>
      </c>
      <c r="K983" s="66">
        <v>37.624000000000002</v>
      </c>
      <c r="L983" s="66">
        <v>0</v>
      </c>
      <c r="M983" s="66">
        <v>0</v>
      </c>
      <c r="N983" s="66">
        <v>25</v>
      </c>
      <c r="O983" s="66">
        <v>0</v>
      </c>
      <c r="P983" s="94">
        <v>43493.903761574074</v>
      </c>
      <c r="Q983" s="95">
        <f t="shared" si="115"/>
        <v>20.06034150725382</v>
      </c>
    </row>
    <row r="984" spans="1:17" ht="40.5" x14ac:dyDescent="0.25">
      <c r="A984" s="49">
        <f t="shared" si="116"/>
        <v>947</v>
      </c>
      <c r="B984" s="44">
        <f t="shared" si="117"/>
        <v>88</v>
      </c>
      <c r="C984" s="45">
        <v>1429</v>
      </c>
      <c r="D984" s="81" t="s">
        <v>2242</v>
      </c>
      <c r="E984" s="37" t="s">
        <v>63</v>
      </c>
      <c r="F984" s="37" t="s">
        <v>381</v>
      </c>
      <c r="G984" s="36" t="s">
        <v>362</v>
      </c>
      <c r="H984" s="66">
        <v>134.60499999999999</v>
      </c>
      <c r="I984" s="66">
        <v>67</v>
      </c>
      <c r="J984" s="66">
        <v>0</v>
      </c>
      <c r="K984" s="66">
        <v>40.305</v>
      </c>
      <c r="L984" s="66">
        <v>0</v>
      </c>
      <c r="M984" s="66">
        <v>0</v>
      </c>
      <c r="N984" s="66">
        <v>27.3</v>
      </c>
      <c r="O984" s="66">
        <v>0</v>
      </c>
      <c r="P984" s="94">
        <v>43493.91778935185</v>
      </c>
      <c r="Q984" s="95">
        <f t="shared" si="115"/>
        <v>20.281564577838864</v>
      </c>
    </row>
    <row r="985" spans="1:17" ht="56.25" x14ac:dyDescent="0.25">
      <c r="A985" s="49">
        <f t="shared" si="116"/>
        <v>948</v>
      </c>
      <c r="B985" s="44">
        <f t="shared" si="117"/>
        <v>89</v>
      </c>
      <c r="C985" s="45">
        <v>1489</v>
      </c>
      <c r="D985" s="81" t="s">
        <v>2243</v>
      </c>
      <c r="E985" s="37" t="s">
        <v>63</v>
      </c>
      <c r="F985" s="37" t="s">
        <v>2244</v>
      </c>
      <c r="G985" s="36" t="s">
        <v>2245</v>
      </c>
      <c r="H985" s="66">
        <v>90</v>
      </c>
      <c r="I985" s="66">
        <v>44.91</v>
      </c>
      <c r="J985" s="66">
        <v>0</v>
      </c>
      <c r="K985" s="66">
        <v>22.59</v>
      </c>
      <c r="L985" s="66">
        <v>0</v>
      </c>
      <c r="M985" s="66">
        <v>22.5</v>
      </c>
      <c r="N985" s="66">
        <v>0</v>
      </c>
      <c r="O985" s="66">
        <v>0</v>
      </c>
      <c r="P985" s="94">
        <v>43494.481631944444</v>
      </c>
      <c r="Q985" s="95">
        <f t="shared" si="115"/>
        <v>25</v>
      </c>
    </row>
    <row r="986" spans="1:17" ht="75" x14ac:dyDescent="0.25">
      <c r="A986" s="49">
        <f t="shared" si="116"/>
        <v>949</v>
      </c>
      <c r="B986" s="44">
        <f t="shared" si="117"/>
        <v>90</v>
      </c>
      <c r="C986" s="45">
        <v>1519</v>
      </c>
      <c r="D986" s="81" t="s">
        <v>2246</v>
      </c>
      <c r="E986" s="37" t="s">
        <v>63</v>
      </c>
      <c r="F986" s="37" t="s">
        <v>2247</v>
      </c>
      <c r="G986" s="36" t="s">
        <v>2248</v>
      </c>
      <c r="H986" s="66">
        <v>199.17099999999999</v>
      </c>
      <c r="I986" s="66">
        <v>99.584999999999994</v>
      </c>
      <c r="J986" s="66">
        <v>0</v>
      </c>
      <c r="K986" s="66">
        <v>61.290999999999997</v>
      </c>
      <c r="L986" s="66">
        <v>0</v>
      </c>
      <c r="M986" s="66">
        <v>15</v>
      </c>
      <c r="N986" s="66">
        <v>20</v>
      </c>
      <c r="O986" s="66">
        <v>3.2949999999999999</v>
      </c>
      <c r="P986" s="94">
        <v>43494.507719907408</v>
      </c>
      <c r="Q986" s="95">
        <f t="shared" si="115"/>
        <v>19.227196730447705</v>
      </c>
    </row>
    <row r="987" spans="1:17" ht="40.5" x14ac:dyDescent="0.25">
      <c r="A987" s="49">
        <f t="shared" si="116"/>
        <v>950</v>
      </c>
      <c r="B987" s="44">
        <f t="shared" si="117"/>
        <v>91</v>
      </c>
      <c r="C987" s="45">
        <v>1592</v>
      </c>
      <c r="D987" s="81" t="s">
        <v>2249</v>
      </c>
      <c r="E987" s="37" t="s">
        <v>63</v>
      </c>
      <c r="F987" s="37" t="s">
        <v>522</v>
      </c>
      <c r="G987" s="36" t="s">
        <v>362</v>
      </c>
      <c r="H987" s="66">
        <v>167.88900000000001</v>
      </c>
      <c r="I987" s="66">
        <v>83.9</v>
      </c>
      <c r="J987" s="66">
        <v>0</v>
      </c>
      <c r="K987" s="66">
        <v>46.9</v>
      </c>
      <c r="L987" s="66">
        <v>0</v>
      </c>
      <c r="M987" s="66">
        <v>7</v>
      </c>
      <c r="N987" s="66">
        <v>30.088999999999999</v>
      </c>
      <c r="O987" s="66">
        <v>0</v>
      </c>
      <c r="P987" s="94">
        <v>43494.62841435185</v>
      </c>
      <c r="Q987" s="95">
        <f t="shared" si="115"/>
        <v>22.091381805835994</v>
      </c>
    </row>
    <row r="988" spans="1:17" ht="40.5" x14ac:dyDescent="0.25">
      <c r="A988" s="49">
        <f t="shared" si="116"/>
        <v>951</v>
      </c>
      <c r="B988" s="44">
        <f t="shared" si="117"/>
        <v>92</v>
      </c>
      <c r="C988" s="45">
        <v>1694</v>
      </c>
      <c r="D988" s="81" t="s">
        <v>2250</v>
      </c>
      <c r="E988" s="37" t="s">
        <v>63</v>
      </c>
      <c r="F988" s="37" t="s">
        <v>381</v>
      </c>
      <c r="G988" s="36" t="s">
        <v>362</v>
      </c>
      <c r="H988" s="66">
        <v>123.221</v>
      </c>
      <c r="I988" s="66">
        <v>61</v>
      </c>
      <c r="J988" s="66">
        <v>0</v>
      </c>
      <c r="K988" s="66">
        <v>37.220999999999997</v>
      </c>
      <c r="L988" s="66">
        <v>0</v>
      </c>
      <c r="M988" s="66">
        <v>0</v>
      </c>
      <c r="N988" s="66">
        <v>25</v>
      </c>
      <c r="O988" s="66">
        <v>0</v>
      </c>
      <c r="P988" s="94">
        <v>43494.728958333333</v>
      </c>
      <c r="Q988" s="95">
        <f t="shared" si="115"/>
        <v>20.288749482636888</v>
      </c>
    </row>
    <row r="989" spans="1:17" ht="40.5" x14ac:dyDescent="0.25">
      <c r="A989" s="49">
        <f t="shared" si="116"/>
        <v>952</v>
      </c>
      <c r="B989" s="44">
        <f t="shared" si="117"/>
        <v>93</v>
      </c>
      <c r="C989" s="45">
        <v>1708</v>
      </c>
      <c r="D989" s="81" t="s">
        <v>2251</v>
      </c>
      <c r="E989" s="37" t="s">
        <v>63</v>
      </c>
      <c r="F989" s="37" t="s">
        <v>2289</v>
      </c>
      <c r="G989" s="36" t="s">
        <v>362</v>
      </c>
      <c r="H989" s="66">
        <v>50.6</v>
      </c>
      <c r="I989" s="66">
        <v>25.3</v>
      </c>
      <c r="J989" s="66">
        <v>0</v>
      </c>
      <c r="K989" s="66">
        <v>14.5</v>
      </c>
      <c r="L989" s="66">
        <v>0</v>
      </c>
      <c r="M989" s="66">
        <v>0</v>
      </c>
      <c r="N989" s="66">
        <v>10.8</v>
      </c>
      <c r="O989" s="66">
        <v>0</v>
      </c>
      <c r="P989" s="94">
        <v>43494.737604166665</v>
      </c>
      <c r="Q989" s="95">
        <f t="shared" si="115"/>
        <v>21.343873517786562</v>
      </c>
    </row>
    <row r="990" spans="1:17" ht="60.75" x14ac:dyDescent="0.25">
      <c r="A990" s="49">
        <f t="shared" si="116"/>
        <v>953</v>
      </c>
      <c r="B990" s="44">
        <f t="shared" si="117"/>
        <v>94</v>
      </c>
      <c r="C990" s="45">
        <v>1819</v>
      </c>
      <c r="D990" s="81" t="s">
        <v>2295</v>
      </c>
      <c r="E990" s="37" t="s">
        <v>63</v>
      </c>
      <c r="F990" s="37" t="s">
        <v>391</v>
      </c>
      <c r="G990" s="36" t="s">
        <v>392</v>
      </c>
      <c r="H990" s="66">
        <v>497.84</v>
      </c>
      <c r="I990" s="66">
        <v>200</v>
      </c>
      <c r="J990" s="66">
        <v>0</v>
      </c>
      <c r="K990" s="66">
        <v>195</v>
      </c>
      <c r="L990" s="66">
        <v>0</v>
      </c>
      <c r="M990" s="66">
        <v>59.84</v>
      </c>
      <c r="N990" s="66">
        <v>43</v>
      </c>
      <c r="O990" s="66">
        <v>0</v>
      </c>
      <c r="P990" s="94">
        <v>43495.06559027778</v>
      </c>
      <c r="Q990" s="95">
        <f t="shared" si="115"/>
        <v>20.657239273662221</v>
      </c>
    </row>
    <row r="991" spans="1:17" ht="56.25" x14ac:dyDescent="0.25">
      <c r="A991" s="49">
        <f t="shared" si="116"/>
        <v>954</v>
      </c>
      <c r="B991" s="44">
        <f t="shared" si="117"/>
        <v>95</v>
      </c>
      <c r="C991" s="45">
        <v>2004</v>
      </c>
      <c r="D991" s="81" t="s">
        <v>2252</v>
      </c>
      <c r="E991" s="37" t="s">
        <v>63</v>
      </c>
      <c r="F991" s="37" t="s">
        <v>2197</v>
      </c>
      <c r="G991" s="36" t="s">
        <v>362</v>
      </c>
      <c r="H991" s="66">
        <v>499.971</v>
      </c>
      <c r="I991" s="66">
        <v>200</v>
      </c>
      <c r="J991" s="66">
        <v>0</v>
      </c>
      <c r="K991" s="66">
        <v>194.971</v>
      </c>
      <c r="L991" s="66">
        <v>0</v>
      </c>
      <c r="M991" s="66">
        <v>55</v>
      </c>
      <c r="N991" s="66">
        <v>50</v>
      </c>
      <c r="O991" s="66">
        <v>0</v>
      </c>
      <c r="P991" s="94">
        <v>43495.592118055552</v>
      </c>
      <c r="Q991" s="95">
        <f t="shared" si="115"/>
        <v>21.001218070648097</v>
      </c>
    </row>
    <row r="992" spans="1:17" ht="60.75" x14ac:dyDescent="0.25">
      <c r="A992" s="49">
        <f t="shared" si="116"/>
        <v>955</v>
      </c>
      <c r="B992" s="44">
        <f t="shared" si="117"/>
        <v>96</v>
      </c>
      <c r="C992" s="45">
        <v>2030</v>
      </c>
      <c r="D992" s="81" t="s">
        <v>2253</v>
      </c>
      <c r="E992" s="37" t="s">
        <v>63</v>
      </c>
      <c r="F992" s="37" t="s">
        <v>2290</v>
      </c>
      <c r="G992" s="36" t="s">
        <v>362</v>
      </c>
      <c r="H992" s="66">
        <v>499.91500000000002</v>
      </c>
      <c r="I992" s="66">
        <v>200</v>
      </c>
      <c r="J992" s="66">
        <v>0</v>
      </c>
      <c r="K992" s="66">
        <v>194.2</v>
      </c>
      <c r="L992" s="66">
        <v>0</v>
      </c>
      <c r="M992" s="66">
        <v>20</v>
      </c>
      <c r="N992" s="66">
        <v>85.715000000000003</v>
      </c>
      <c r="O992" s="66">
        <v>0</v>
      </c>
      <c r="P992" s="94">
        <v>43495.614444444444</v>
      </c>
      <c r="Q992" s="95">
        <f t="shared" si="115"/>
        <v>21.146594921136593</v>
      </c>
    </row>
    <row r="993" spans="1:17" ht="40.5" x14ac:dyDescent="0.25">
      <c r="A993" s="49">
        <f t="shared" si="116"/>
        <v>956</v>
      </c>
      <c r="B993" s="44">
        <f t="shared" si="117"/>
        <v>97</v>
      </c>
      <c r="C993" s="45">
        <v>2070</v>
      </c>
      <c r="D993" s="81" t="s">
        <v>2254</v>
      </c>
      <c r="E993" s="37" t="s">
        <v>63</v>
      </c>
      <c r="F993" s="37" t="s">
        <v>2255</v>
      </c>
      <c r="G993" s="36" t="s">
        <v>362</v>
      </c>
      <c r="H993" s="66">
        <v>498.77800000000002</v>
      </c>
      <c r="I993" s="66">
        <v>200</v>
      </c>
      <c r="J993" s="66">
        <v>0</v>
      </c>
      <c r="K993" s="66">
        <v>190.77799999999999</v>
      </c>
      <c r="L993" s="66">
        <v>0</v>
      </c>
      <c r="M993" s="66">
        <v>60</v>
      </c>
      <c r="N993" s="66">
        <v>48</v>
      </c>
      <c r="O993" s="66">
        <v>0</v>
      </c>
      <c r="P993" s="94">
        <v>43495.656851851854</v>
      </c>
      <c r="Q993" s="95">
        <f t="shared" si="115"/>
        <v>21.652919735834377</v>
      </c>
    </row>
    <row r="994" spans="1:17" ht="60.75" x14ac:dyDescent="0.25">
      <c r="A994" s="49">
        <f t="shared" si="116"/>
        <v>957</v>
      </c>
      <c r="B994" s="44">
        <f t="shared" si="117"/>
        <v>98</v>
      </c>
      <c r="C994" s="45">
        <v>2152</v>
      </c>
      <c r="D994" s="81" t="s">
        <v>2256</v>
      </c>
      <c r="E994" s="37" t="s">
        <v>63</v>
      </c>
      <c r="F994" s="37" t="s">
        <v>2257</v>
      </c>
      <c r="G994" s="36" t="s">
        <v>362</v>
      </c>
      <c r="H994" s="66">
        <v>499.75700000000001</v>
      </c>
      <c r="I994" s="66">
        <v>200</v>
      </c>
      <c r="J994" s="66">
        <v>0</v>
      </c>
      <c r="K994" s="66">
        <v>194.75700000000001</v>
      </c>
      <c r="L994" s="66">
        <v>0</v>
      </c>
      <c r="M994" s="66">
        <v>68</v>
      </c>
      <c r="N994" s="66">
        <v>37</v>
      </c>
      <c r="O994" s="66">
        <v>0</v>
      </c>
      <c r="P994" s="94">
        <v>43495.726458333331</v>
      </c>
      <c r="Q994" s="95">
        <f t="shared" si="115"/>
        <v>21.01021096252779</v>
      </c>
    </row>
    <row r="995" spans="1:17" ht="40.5" x14ac:dyDescent="0.25">
      <c r="A995" s="49">
        <f t="shared" si="116"/>
        <v>958</v>
      </c>
      <c r="B995" s="44">
        <f t="shared" si="117"/>
        <v>99</v>
      </c>
      <c r="C995" s="45">
        <v>2168</v>
      </c>
      <c r="D995" s="81" t="s">
        <v>2258</v>
      </c>
      <c r="E995" s="37" t="s">
        <v>63</v>
      </c>
      <c r="F995" s="37" t="s">
        <v>391</v>
      </c>
      <c r="G995" s="36" t="s">
        <v>392</v>
      </c>
      <c r="H995" s="66">
        <v>293.58300000000003</v>
      </c>
      <c r="I995" s="66">
        <v>145</v>
      </c>
      <c r="J995" s="66">
        <v>0</v>
      </c>
      <c r="K995" s="66">
        <v>85</v>
      </c>
      <c r="L995" s="66">
        <v>0</v>
      </c>
      <c r="M995" s="66">
        <v>63.582999999999998</v>
      </c>
      <c r="N995" s="66">
        <v>0</v>
      </c>
      <c r="O995" s="66">
        <v>0</v>
      </c>
      <c r="P995" s="94">
        <v>43495.737395833334</v>
      </c>
      <c r="Q995" s="95">
        <f t="shared" si="115"/>
        <v>21.6575891655852</v>
      </c>
    </row>
    <row r="996" spans="1:17" ht="40.5" x14ac:dyDescent="0.25">
      <c r="A996" s="49">
        <f t="shared" si="116"/>
        <v>959</v>
      </c>
      <c r="B996" s="44">
        <f t="shared" si="117"/>
        <v>100</v>
      </c>
      <c r="C996" s="45">
        <v>2246</v>
      </c>
      <c r="D996" s="81" t="s">
        <v>2259</v>
      </c>
      <c r="E996" s="37" t="s">
        <v>63</v>
      </c>
      <c r="F996" s="37" t="s">
        <v>381</v>
      </c>
      <c r="G996" s="36" t="s">
        <v>362</v>
      </c>
      <c r="H996" s="66">
        <v>295.76299999999998</v>
      </c>
      <c r="I996" s="66">
        <v>147.80000000000001</v>
      </c>
      <c r="J996" s="66">
        <v>0</v>
      </c>
      <c r="K996" s="66">
        <v>85.962999999999994</v>
      </c>
      <c r="L996" s="66">
        <v>0</v>
      </c>
      <c r="M996" s="66">
        <v>62</v>
      </c>
      <c r="N996" s="66">
        <v>0</v>
      </c>
      <c r="O996" s="66">
        <v>0</v>
      </c>
      <c r="P996" s="94">
        <v>43495.820613425924</v>
      </c>
      <c r="Q996" s="95">
        <f t="shared" si="115"/>
        <v>20.962730294188255</v>
      </c>
    </row>
    <row r="997" spans="1:17" ht="60.75" x14ac:dyDescent="0.25">
      <c r="A997" s="49">
        <f t="shared" si="116"/>
        <v>960</v>
      </c>
      <c r="B997" s="44">
        <f t="shared" si="117"/>
        <v>101</v>
      </c>
      <c r="C997" s="45">
        <v>2271</v>
      </c>
      <c r="D997" s="81" t="s">
        <v>2260</v>
      </c>
      <c r="E997" s="37" t="s">
        <v>63</v>
      </c>
      <c r="F997" s="37" t="s">
        <v>384</v>
      </c>
      <c r="G997" s="36" t="s">
        <v>362</v>
      </c>
      <c r="H997" s="66">
        <v>489.529</v>
      </c>
      <c r="I997" s="66">
        <v>200</v>
      </c>
      <c r="J997" s="66">
        <v>0</v>
      </c>
      <c r="K997" s="66">
        <v>184.529</v>
      </c>
      <c r="L997" s="66">
        <v>0</v>
      </c>
      <c r="M997" s="66">
        <v>105</v>
      </c>
      <c r="N997" s="66">
        <v>0</v>
      </c>
      <c r="O997" s="66">
        <v>0</v>
      </c>
      <c r="P997" s="94">
        <v>43495.849791666667</v>
      </c>
      <c r="Q997" s="95">
        <f t="shared" si="115"/>
        <v>21.449188914242058</v>
      </c>
    </row>
    <row r="998" spans="1:17" ht="40.5" x14ac:dyDescent="0.25">
      <c r="A998" s="49">
        <f t="shared" si="116"/>
        <v>961</v>
      </c>
      <c r="B998" s="44">
        <f t="shared" si="117"/>
        <v>102</v>
      </c>
      <c r="C998" s="45">
        <v>2283</v>
      </c>
      <c r="D998" s="81" t="s">
        <v>2261</v>
      </c>
      <c r="E998" s="37" t="s">
        <v>63</v>
      </c>
      <c r="F998" s="37" t="s">
        <v>2262</v>
      </c>
      <c r="G998" s="36" t="s">
        <v>362</v>
      </c>
      <c r="H998" s="66">
        <v>298.14600000000002</v>
      </c>
      <c r="I998" s="66">
        <v>148.77500000000001</v>
      </c>
      <c r="J998" s="66">
        <v>101.604</v>
      </c>
      <c r="K998" s="66">
        <v>0</v>
      </c>
      <c r="L998" s="66">
        <v>0</v>
      </c>
      <c r="M998" s="66">
        <v>27.2</v>
      </c>
      <c r="N998" s="66">
        <v>0</v>
      </c>
      <c r="O998" s="66">
        <v>20.567</v>
      </c>
      <c r="P998" s="94">
        <v>43495.86991898148</v>
      </c>
      <c r="Q998" s="95">
        <f t="shared" si="115"/>
        <v>16.021345246959541</v>
      </c>
    </row>
    <row r="999" spans="1:17" ht="60.75" x14ac:dyDescent="0.25">
      <c r="A999" s="49">
        <f t="shared" si="116"/>
        <v>962</v>
      </c>
      <c r="B999" s="44">
        <f t="shared" si="117"/>
        <v>103</v>
      </c>
      <c r="C999" s="45">
        <v>2302</v>
      </c>
      <c r="D999" s="81" t="s">
        <v>2263</v>
      </c>
      <c r="E999" s="37" t="s">
        <v>63</v>
      </c>
      <c r="F999" s="37" t="s">
        <v>1157</v>
      </c>
      <c r="G999" s="36" t="s">
        <v>362</v>
      </c>
      <c r="H999" s="66">
        <v>498.92899999999997</v>
      </c>
      <c r="I999" s="66">
        <v>200</v>
      </c>
      <c r="J999" s="66">
        <v>0</v>
      </c>
      <c r="K999" s="66">
        <v>189.929</v>
      </c>
      <c r="L999" s="66">
        <v>0</v>
      </c>
      <c r="M999" s="66">
        <v>88</v>
      </c>
      <c r="N999" s="66">
        <v>21</v>
      </c>
      <c r="O999" s="66">
        <v>0</v>
      </c>
      <c r="P999" s="94">
        <v>43495.927847222221</v>
      </c>
      <c r="Q999" s="95">
        <f t="shared" si="115"/>
        <v>21.846795836682173</v>
      </c>
    </row>
    <row r="1000" spans="1:17" ht="40.5" x14ac:dyDescent="0.25">
      <c r="A1000" s="49">
        <f t="shared" si="116"/>
        <v>963</v>
      </c>
      <c r="B1000" s="44">
        <f t="shared" si="117"/>
        <v>104</v>
      </c>
      <c r="C1000" s="45">
        <v>2332</v>
      </c>
      <c r="D1000" s="81" t="s">
        <v>2264</v>
      </c>
      <c r="E1000" s="37" t="s">
        <v>63</v>
      </c>
      <c r="F1000" s="37" t="s">
        <v>2265</v>
      </c>
      <c r="G1000" s="36" t="s">
        <v>2142</v>
      </c>
      <c r="H1000" s="66">
        <v>499.36099999999999</v>
      </c>
      <c r="I1000" s="66">
        <v>200</v>
      </c>
      <c r="J1000" s="66">
        <v>0</v>
      </c>
      <c r="K1000" s="66">
        <v>149.80799999999999</v>
      </c>
      <c r="L1000" s="66">
        <v>0</v>
      </c>
      <c r="M1000" s="66">
        <v>149.553</v>
      </c>
      <c r="N1000" s="66">
        <v>0</v>
      </c>
      <c r="O1000" s="66">
        <v>0</v>
      </c>
      <c r="P1000" s="94">
        <v>43496.309305555558</v>
      </c>
      <c r="Q1000" s="95">
        <f t="shared" si="115"/>
        <v>29.948874661817801</v>
      </c>
    </row>
    <row r="1001" spans="1:17" ht="81" x14ac:dyDescent="0.25">
      <c r="A1001" s="49">
        <f t="shared" si="116"/>
        <v>964</v>
      </c>
      <c r="B1001" s="44">
        <f t="shared" si="117"/>
        <v>105</v>
      </c>
      <c r="C1001" s="45">
        <v>2627</v>
      </c>
      <c r="D1001" s="81" t="s">
        <v>2266</v>
      </c>
      <c r="E1001" s="37" t="s">
        <v>63</v>
      </c>
      <c r="F1001" s="37" t="s">
        <v>94</v>
      </c>
      <c r="G1001" s="36" t="s">
        <v>362</v>
      </c>
      <c r="H1001" s="66">
        <v>472.10199999999998</v>
      </c>
      <c r="I1001" s="66">
        <v>200</v>
      </c>
      <c r="J1001" s="66">
        <v>0</v>
      </c>
      <c r="K1001" s="66">
        <v>165.15199999999999</v>
      </c>
      <c r="L1001" s="66">
        <v>0</v>
      </c>
      <c r="M1001" s="66">
        <v>67</v>
      </c>
      <c r="N1001" s="66">
        <v>39.950000000000003</v>
      </c>
      <c r="O1001" s="66">
        <v>0</v>
      </c>
      <c r="P1001" s="94">
        <v>43496.690844907411</v>
      </c>
      <c r="Q1001" s="95">
        <f t="shared" si="115"/>
        <v>22.654002736696732</v>
      </c>
    </row>
    <row r="1002" spans="1:17" ht="40.5" x14ac:dyDescent="0.25">
      <c r="A1002" s="49">
        <f t="shared" si="116"/>
        <v>965</v>
      </c>
      <c r="B1002" s="44">
        <f t="shared" si="117"/>
        <v>106</v>
      </c>
      <c r="C1002" s="45">
        <v>2635</v>
      </c>
      <c r="D1002" s="81" t="s">
        <v>2267</v>
      </c>
      <c r="E1002" s="37" t="s">
        <v>63</v>
      </c>
      <c r="F1002" s="37" t="s">
        <v>382</v>
      </c>
      <c r="G1002" s="36" t="s">
        <v>383</v>
      </c>
      <c r="H1002" s="66">
        <v>451.68599999999998</v>
      </c>
      <c r="I1002" s="66">
        <v>200</v>
      </c>
      <c r="J1002" s="66">
        <v>0</v>
      </c>
      <c r="K1002" s="66">
        <v>153.56800000000001</v>
      </c>
      <c r="L1002" s="66">
        <v>0</v>
      </c>
      <c r="M1002" s="66">
        <v>50</v>
      </c>
      <c r="N1002" s="66">
        <v>0</v>
      </c>
      <c r="O1002" s="66">
        <v>48.118000000000002</v>
      </c>
      <c r="P1002" s="94">
        <v>43496.698437500003</v>
      </c>
      <c r="Q1002" s="95">
        <f t="shared" si="115"/>
        <v>21.722612611415894</v>
      </c>
    </row>
    <row r="1003" spans="1:17" ht="60.75" x14ac:dyDescent="0.25">
      <c r="A1003" s="49">
        <f t="shared" si="116"/>
        <v>966</v>
      </c>
      <c r="B1003" s="44">
        <f t="shared" si="117"/>
        <v>107</v>
      </c>
      <c r="C1003" s="45">
        <v>2648</v>
      </c>
      <c r="D1003" s="81" t="s">
        <v>2268</v>
      </c>
      <c r="E1003" s="37" t="s">
        <v>63</v>
      </c>
      <c r="F1003" s="37" t="s">
        <v>382</v>
      </c>
      <c r="G1003" s="36" t="s">
        <v>383</v>
      </c>
      <c r="H1003" s="66">
        <v>499.88799999999998</v>
      </c>
      <c r="I1003" s="66">
        <v>200</v>
      </c>
      <c r="J1003" s="66">
        <v>0</v>
      </c>
      <c r="K1003" s="66">
        <v>199.88800000000001</v>
      </c>
      <c r="L1003" s="66">
        <v>0</v>
      </c>
      <c r="M1003" s="66">
        <v>50</v>
      </c>
      <c r="N1003" s="66">
        <v>0</v>
      </c>
      <c r="O1003" s="66">
        <v>50</v>
      </c>
      <c r="P1003" s="94">
        <v>43496.705277777779</v>
      </c>
      <c r="Q1003" s="95">
        <f t="shared" si="115"/>
        <v>20.004481003744839</v>
      </c>
    </row>
    <row r="1004" spans="1:17" ht="40.5" x14ac:dyDescent="0.25">
      <c r="A1004" s="49">
        <f t="shared" si="116"/>
        <v>967</v>
      </c>
      <c r="B1004" s="44">
        <f t="shared" si="117"/>
        <v>108</v>
      </c>
      <c r="C1004" s="45">
        <v>2680</v>
      </c>
      <c r="D1004" s="81" t="s">
        <v>2269</v>
      </c>
      <c r="E1004" s="37" t="s">
        <v>63</v>
      </c>
      <c r="F1004" s="37" t="s">
        <v>2233</v>
      </c>
      <c r="G1004" s="36" t="s">
        <v>367</v>
      </c>
      <c r="H1004" s="66">
        <v>422.07100000000003</v>
      </c>
      <c r="I1004" s="66">
        <v>200</v>
      </c>
      <c r="J1004" s="66">
        <v>0</v>
      </c>
      <c r="K1004" s="66">
        <v>122.126</v>
      </c>
      <c r="L1004" s="66">
        <v>0</v>
      </c>
      <c r="M1004" s="66">
        <v>84.4</v>
      </c>
      <c r="N1004" s="66">
        <v>0</v>
      </c>
      <c r="O1004" s="66">
        <v>15.545</v>
      </c>
      <c r="P1004" s="94">
        <v>43496.732361111113</v>
      </c>
      <c r="Q1004" s="95">
        <f t="shared" si="115"/>
        <v>23.679665269587343</v>
      </c>
    </row>
    <row r="1005" spans="1:17" ht="40.5" x14ac:dyDescent="0.25">
      <c r="A1005" s="49">
        <f t="shared" si="116"/>
        <v>968</v>
      </c>
      <c r="B1005" s="44">
        <f t="shared" si="117"/>
        <v>109</v>
      </c>
      <c r="C1005" s="45">
        <v>39</v>
      </c>
      <c r="D1005" s="81" t="s">
        <v>2270</v>
      </c>
      <c r="E1005" s="37" t="s">
        <v>65</v>
      </c>
      <c r="F1005" s="37" t="s">
        <v>2271</v>
      </c>
      <c r="G1005" s="36" t="s">
        <v>2142</v>
      </c>
      <c r="H1005" s="66">
        <v>280.387</v>
      </c>
      <c r="I1005" s="66">
        <v>140</v>
      </c>
      <c r="J1005" s="66">
        <v>67.106999999999999</v>
      </c>
      <c r="K1005" s="66">
        <v>0</v>
      </c>
      <c r="L1005" s="66">
        <v>0</v>
      </c>
      <c r="M1005" s="66">
        <v>60</v>
      </c>
      <c r="N1005" s="66">
        <v>0</v>
      </c>
      <c r="O1005" s="66">
        <v>13.28</v>
      </c>
      <c r="P1005" s="94">
        <v>43474.734953703701</v>
      </c>
      <c r="Q1005" s="95">
        <f t="shared" si="115"/>
        <v>26.135305845135473</v>
      </c>
    </row>
    <row r="1006" spans="1:17" ht="40.5" x14ac:dyDescent="0.25">
      <c r="A1006" s="49">
        <f t="shared" si="116"/>
        <v>969</v>
      </c>
      <c r="B1006" s="44">
        <f t="shared" si="117"/>
        <v>110</v>
      </c>
      <c r="C1006" s="45">
        <v>423</v>
      </c>
      <c r="D1006" s="81" t="s">
        <v>2135</v>
      </c>
      <c r="E1006" s="37" t="s">
        <v>65</v>
      </c>
      <c r="F1006" s="37" t="s">
        <v>2306</v>
      </c>
      <c r="G1006" s="36" t="s">
        <v>362</v>
      </c>
      <c r="H1006" s="66">
        <v>58.027999999999999</v>
      </c>
      <c r="I1006" s="66">
        <v>22</v>
      </c>
      <c r="J1006" s="66">
        <v>22.844000000000001</v>
      </c>
      <c r="K1006" s="66">
        <v>0</v>
      </c>
      <c r="L1006" s="66">
        <v>0</v>
      </c>
      <c r="M1006" s="66">
        <v>12</v>
      </c>
      <c r="N1006" s="66">
        <v>0</v>
      </c>
      <c r="O1006" s="66">
        <v>1.1839999999999999</v>
      </c>
      <c r="P1006" s="94">
        <v>43488.472673611112</v>
      </c>
      <c r="Q1006" s="95">
        <f>(O1006+N1006+M1006)*100/H1006</f>
        <v>22.720066174950023</v>
      </c>
    </row>
    <row r="1007" spans="1:17" ht="60.75" x14ac:dyDescent="0.25">
      <c r="A1007" s="49">
        <f t="shared" si="116"/>
        <v>970</v>
      </c>
      <c r="B1007" s="44">
        <f t="shared" si="117"/>
        <v>111</v>
      </c>
      <c r="C1007" s="45">
        <v>651</v>
      </c>
      <c r="D1007" s="81" t="s">
        <v>2272</v>
      </c>
      <c r="E1007" s="37" t="s">
        <v>65</v>
      </c>
      <c r="F1007" s="37" t="s">
        <v>375</v>
      </c>
      <c r="G1007" s="36" t="s">
        <v>376</v>
      </c>
      <c r="H1007" s="66">
        <v>135.86799999999999</v>
      </c>
      <c r="I1007" s="66">
        <v>67.8</v>
      </c>
      <c r="J1007" s="66">
        <v>0</v>
      </c>
      <c r="K1007" s="66">
        <v>35.258000000000003</v>
      </c>
      <c r="L1007" s="66">
        <v>0</v>
      </c>
      <c r="M1007" s="66">
        <v>22</v>
      </c>
      <c r="N1007" s="66">
        <v>0</v>
      </c>
      <c r="O1007" s="66">
        <v>10.81</v>
      </c>
      <c r="P1007" s="94">
        <v>43489.695439814815</v>
      </c>
      <c r="Q1007" s="95">
        <f t="shared" si="115"/>
        <v>24.148438190007951</v>
      </c>
    </row>
    <row r="1008" spans="1:17" ht="40.5" x14ac:dyDescent="0.25">
      <c r="A1008" s="49">
        <f t="shared" si="116"/>
        <v>971</v>
      </c>
      <c r="B1008" s="44">
        <f t="shared" si="117"/>
        <v>112</v>
      </c>
      <c r="C1008" s="45">
        <v>92</v>
      </c>
      <c r="D1008" s="81" t="s">
        <v>2273</v>
      </c>
      <c r="E1008" s="37" t="s">
        <v>6</v>
      </c>
      <c r="F1008" s="37" t="s">
        <v>2143</v>
      </c>
      <c r="G1008" s="36" t="s">
        <v>2245</v>
      </c>
      <c r="H1008" s="66">
        <v>249.26300000000001</v>
      </c>
      <c r="I1008" s="66">
        <v>124.38200000000001</v>
      </c>
      <c r="J1008" s="66">
        <v>0</v>
      </c>
      <c r="K1008" s="66">
        <v>62.881</v>
      </c>
      <c r="L1008" s="66">
        <v>0</v>
      </c>
      <c r="M1008" s="66">
        <v>62</v>
      </c>
      <c r="N1008" s="66">
        <v>0</v>
      </c>
      <c r="O1008" s="66">
        <v>0</v>
      </c>
      <c r="P1008" s="94">
        <v>43480.73673611111</v>
      </c>
      <c r="Q1008" s="95">
        <f t="shared" si="115"/>
        <v>24.873326566718685</v>
      </c>
    </row>
    <row r="1009" spans="1:17" ht="60.75" x14ac:dyDescent="0.25">
      <c r="A1009" s="49">
        <f t="shared" si="116"/>
        <v>972</v>
      </c>
      <c r="B1009" s="44">
        <f t="shared" si="117"/>
        <v>113</v>
      </c>
      <c r="C1009" s="45">
        <v>199</v>
      </c>
      <c r="D1009" s="81" t="s">
        <v>2274</v>
      </c>
      <c r="E1009" s="37" t="s">
        <v>6</v>
      </c>
      <c r="F1009" s="37" t="s">
        <v>2197</v>
      </c>
      <c r="G1009" s="36" t="s">
        <v>362</v>
      </c>
      <c r="H1009" s="66">
        <v>243.846</v>
      </c>
      <c r="I1009" s="66">
        <v>121.9</v>
      </c>
      <c r="J1009" s="66">
        <v>0</v>
      </c>
      <c r="K1009" s="66">
        <v>69.945999999999998</v>
      </c>
      <c r="L1009" s="66">
        <v>0</v>
      </c>
      <c r="M1009" s="66">
        <v>52</v>
      </c>
      <c r="N1009" s="66">
        <v>0</v>
      </c>
      <c r="O1009" s="66">
        <v>0</v>
      </c>
      <c r="P1009" s="94">
        <v>43483.494131944448</v>
      </c>
      <c r="Q1009" s="95">
        <f t="shared" si="115"/>
        <v>21.324934589864093</v>
      </c>
    </row>
    <row r="1010" spans="1:17" ht="60.75" x14ac:dyDescent="0.25">
      <c r="A1010" s="49">
        <f t="shared" si="116"/>
        <v>973</v>
      </c>
      <c r="B1010" s="44">
        <f t="shared" si="117"/>
        <v>114</v>
      </c>
      <c r="C1010" s="45">
        <v>219</v>
      </c>
      <c r="D1010" s="81" t="s">
        <v>2275</v>
      </c>
      <c r="E1010" s="37" t="s">
        <v>6</v>
      </c>
      <c r="F1010" s="37" t="s">
        <v>384</v>
      </c>
      <c r="G1010" s="36" t="s">
        <v>362</v>
      </c>
      <c r="H1010" s="66">
        <v>293.30099999999999</v>
      </c>
      <c r="I1010" s="66">
        <v>146.6</v>
      </c>
      <c r="J1010" s="66">
        <v>0</v>
      </c>
      <c r="K1010" s="66">
        <v>82.700999999999993</v>
      </c>
      <c r="L1010" s="66">
        <v>0</v>
      </c>
      <c r="M1010" s="66">
        <v>52</v>
      </c>
      <c r="N1010" s="66">
        <v>12</v>
      </c>
      <c r="O1010" s="66">
        <v>0</v>
      </c>
      <c r="P1010" s="94">
        <v>43483.579363425924</v>
      </c>
      <c r="Q1010" s="95">
        <f t="shared" si="115"/>
        <v>21.820587041980765</v>
      </c>
    </row>
    <row r="1011" spans="1:17" ht="56.25" x14ac:dyDescent="0.25">
      <c r="A1011" s="49">
        <f t="shared" si="116"/>
        <v>974</v>
      </c>
      <c r="B1011" s="44">
        <f t="shared" si="117"/>
        <v>115</v>
      </c>
      <c r="C1011" s="45">
        <v>305</v>
      </c>
      <c r="D1011" s="81" t="s">
        <v>2276</v>
      </c>
      <c r="E1011" s="37" t="s">
        <v>6</v>
      </c>
      <c r="F1011" s="37" t="s">
        <v>2170</v>
      </c>
      <c r="G1011" s="36" t="s">
        <v>2171</v>
      </c>
      <c r="H1011" s="66">
        <v>384.86</v>
      </c>
      <c r="I1011" s="66">
        <v>192.43</v>
      </c>
      <c r="J1011" s="66">
        <v>111.60899999999999</v>
      </c>
      <c r="K1011" s="66">
        <v>0</v>
      </c>
      <c r="L1011" s="66">
        <v>0</v>
      </c>
      <c r="M1011" s="66">
        <v>80.820999999999998</v>
      </c>
      <c r="N1011" s="66">
        <v>0</v>
      </c>
      <c r="O1011" s="66">
        <v>0</v>
      </c>
      <c r="P1011" s="94">
        <v>43486.739988425928</v>
      </c>
      <c r="Q1011" s="95">
        <f t="shared" si="115"/>
        <v>21.000103933898039</v>
      </c>
    </row>
    <row r="1012" spans="1:17" ht="60.75" x14ac:dyDescent="0.25">
      <c r="A1012" s="49">
        <f t="shared" si="116"/>
        <v>975</v>
      </c>
      <c r="B1012" s="44">
        <f t="shared" si="117"/>
        <v>116</v>
      </c>
      <c r="C1012" s="45">
        <v>647</v>
      </c>
      <c r="D1012" s="81" t="s">
        <v>2277</v>
      </c>
      <c r="E1012" s="37" t="s">
        <v>6</v>
      </c>
      <c r="F1012" s="37" t="s">
        <v>2278</v>
      </c>
      <c r="G1012" s="36" t="s">
        <v>368</v>
      </c>
      <c r="H1012" s="66">
        <v>297.05900000000003</v>
      </c>
      <c r="I1012" s="66">
        <v>148.232</v>
      </c>
      <c r="J1012" s="66">
        <v>100.827</v>
      </c>
      <c r="K1012" s="66">
        <v>0</v>
      </c>
      <c r="L1012" s="66">
        <v>0</v>
      </c>
      <c r="M1012" s="66">
        <v>48</v>
      </c>
      <c r="N1012" s="66">
        <v>0</v>
      </c>
      <c r="O1012" s="66">
        <v>0</v>
      </c>
      <c r="P1012" s="94">
        <v>43489.686886574076</v>
      </c>
      <c r="Q1012" s="95">
        <f t="shared" si="115"/>
        <v>16.158406242530944</v>
      </c>
    </row>
    <row r="1013" spans="1:17" ht="40.5" x14ac:dyDescent="0.25">
      <c r="A1013" s="49">
        <f t="shared" si="116"/>
        <v>976</v>
      </c>
      <c r="B1013" s="44">
        <f t="shared" si="117"/>
        <v>117</v>
      </c>
      <c r="C1013" s="45">
        <v>721</v>
      </c>
      <c r="D1013" s="81" t="s">
        <v>2279</v>
      </c>
      <c r="E1013" s="37" t="s">
        <v>6</v>
      </c>
      <c r="F1013" s="37" t="s">
        <v>379</v>
      </c>
      <c r="G1013" s="36" t="s">
        <v>2145</v>
      </c>
      <c r="H1013" s="66">
        <v>438.95</v>
      </c>
      <c r="I1013" s="66">
        <v>200</v>
      </c>
      <c r="J1013" s="66">
        <v>0</v>
      </c>
      <c r="K1013" s="66">
        <v>133.94999999999999</v>
      </c>
      <c r="L1013" s="66">
        <v>0</v>
      </c>
      <c r="M1013" s="66">
        <v>105</v>
      </c>
      <c r="N1013" s="66">
        <v>0</v>
      </c>
      <c r="O1013" s="66">
        <v>0</v>
      </c>
      <c r="P1013" s="94">
        <v>43489.825787037036</v>
      </c>
      <c r="Q1013" s="95">
        <f t="shared" si="115"/>
        <v>23.920719899760794</v>
      </c>
    </row>
    <row r="1014" spans="1:17" ht="60.75" x14ac:dyDescent="0.25">
      <c r="A1014" s="49">
        <f t="shared" si="116"/>
        <v>977</v>
      </c>
      <c r="B1014" s="44">
        <f t="shared" si="117"/>
        <v>118</v>
      </c>
      <c r="C1014" s="45">
        <v>1527</v>
      </c>
      <c r="D1014" s="81" t="s">
        <v>2280</v>
      </c>
      <c r="E1014" s="37" t="s">
        <v>6</v>
      </c>
      <c r="F1014" s="37" t="s">
        <v>371</v>
      </c>
      <c r="G1014" s="36" t="s">
        <v>372</v>
      </c>
      <c r="H1014" s="66">
        <v>218.96700000000001</v>
      </c>
      <c r="I1014" s="66">
        <v>109.483</v>
      </c>
      <c r="J1014" s="66">
        <v>0</v>
      </c>
      <c r="K1014" s="66">
        <v>84.483999999999995</v>
      </c>
      <c r="L1014" s="66">
        <v>0</v>
      </c>
      <c r="M1014" s="66">
        <v>15</v>
      </c>
      <c r="N1014" s="66">
        <v>10</v>
      </c>
      <c r="O1014" s="66">
        <v>0</v>
      </c>
      <c r="P1014" s="94">
        <v>43494.525023148148</v>
      </c>
      <c r="Q1014" s="95">
        <f t="shared" si="115"/>
        <v>11.417245521014582</v>
      </c>
    </row>
    <row r="1015" spans="1:17" ht="60.75" x14ac:dyDescent="0.25">
      <c r="A1015" s="49">
        <f t="shared" si="116"/>
        <v>978</v>
      </c>
      <c r="B1015" s="44">
        <f t="shared" si="117"/>
        <v>119</v>
      </c>
      <c r="C1015" s="45">
        <v>1541</v>
      </c>
      <c r="D1015" s="81" t="s">
        <v>2281</v>
      </c>
      <c r="E1015" s="37" t="s">
        <v>6</v>
      </c>
      <c r="F1015" s="37" t="s">
        <v>387</v>
      </c>
      <c r="G1015" s="36" t="s">
        <v>368</v>
      </c>
      <c r="H1015" s="66">
        <v>462.34</v>
      </c>
      <c r="I1015" s="66">
        <v>200</v>
      </c>
      <c r="J1015" s="66">
        <v>97.34</v>
      </c>
      <c r="K1015" s="66">
        <v>80</v>
      </c>
      <c r="L1015" s="66">
        <v>0</v>
      </c>
      <c r="M1015" s="66">
        <v>85</v>
      </c>
      <c r="N1015" s="66">
        <v>0</v>
      </c>
      <c r="O1015" s="66">
        <v>0</v>
      </c>
      <c r="P1015" s="94">
        <v>43494.546805555554</v>
      </c>
      <c r="Q1015" s="95">
        <f t="shared" si="115"/>
        <v>18.38473850413116</v>
      </c>
    </row>
    <row r="1016" spans="1:17" ht="60.75" x14ac:dyDescent="0.25">
      <c r="A1016" s="49">
        <f t="shared" si="116"/>
        <v>979</v>
      </c>
      <c r="B1016" s="44">
        <f t="shared" si="117"/>
        <v>120</v>
      </c>
      <c r="C1016" s="45">
        <v>1571</v>
      </c>
      <c r="D1016" s="81" t="s">
        <v>2282</v>
      </c>
      <c r="E1016" s="37" t="s">
        <v>6</v>
      </c>
      <c r="F1016" s="37" t="s">
        <v>2283</v>
      </c>
      <c r="G1016" s="36" t="s">
        <v>364</v>
      </c>
      <c r="H1016" s="66">
        <v>299.99</v>
      </c>
      <c r="I1016" s="66">
        <v>149.69999999999999</v>
      </c>
      <c r="J1016" s="66">
        <v>89.29</v>
      </c>
      <c r="K1016" s="66">
        <v>0</v>
      </c>
      <c r="L1016" s="66">
        <v>0</v>
      </c>
      <c r="M1016" s="66">
        <v>61</v>
      </c>
      <c r="N1016" s="66">
        <v>0</v>
      </c>
      <c r="O1016" s="66">
        <v>0</v>
      </c>
      <c r="P1016" s="94">
        <v>43494.600891203707</v>
      </c>
      <c r="Q1016" s="95">
        <f t="shared" si="115"/>
        <v>20.334011133704458</v>
      </c>
    </row>
    <row r="1017" spans="1:17" ht="60.75" x14ac:dyDescent="0.25">
      <c r="A1017" s="49">
        <f t="shared" si="116"/>
        <v>980</v>
      </c>
      <c r="B1017" s="44">
        <f t="shared" si="117"/>
        <v>121</v>
      </c>
      <c r="C1017" s="45">
        <v>2215</v>
      </c>
      <c r="D1017" s="81" t="s">
        <v>2284</v>
      </c>
      <c r="E1017" s="37" t="s">
        <v>6</v>
      </c>
      <c r="F1017" s="37" t="s">
        <v>2285</v>
      </c>
      <c r="G1017" s="36" t="s">
        <v>362</v>
      </c>
      <c r="H1017" s="66">
        <v>342.17899999999997</v>
      </c>
      <c r="I1017" s="66">
        <v>171</v>
      </c>
      <c r="J1017" s="66">
        <v>0</v>
      </c>
      <c r="K1017" s="66">
        <v>95.48</v>
      </c>
      <c r="L1017" s="66">
        <v>0</v>
      </c>
      <c r="M1017" s="66">
        <v>46</v>
      </c>
      <c r="N1017" s="66">
        <v>29.699000000000002</v>
      </c>
      <c r="O1017" s="66">
        <v>0</v>
      </c>
      <c r="P1017" s="94">
        <v>43495.78670138889</v>
      </c>
      <c r="Q1017" s="95">
        <f t="shared" si="115"/>
        <v>22.122631721993461</v>
      </c>
    </row>
    <row r="1018" spans="1:17" s="13" customFormat="1" ht="20.25" x14ac:dyDescent="0.3">
      <c r="A1018" s="50"/>
      <c r="B1018" s="54">
        <f>B1019+B1075+B1094</f>
        <v>95</v>
      </c>
      <c r="C1018" s="38"/>
      <c r="D1018" s="8" t="s">
        <v>23</v>
      </c>
      <c r="E1018" s="38"/>
      <c r="F1018" s="38"/>
      <c r="G1018" s="38"/>
      <c r="H1018" s="14">
        <f t="shared" ref="H1018:O1018" si="118">H1019+H1075+H1094</f>
        <v>36184.205000000002</v>
      </c>
      <c r="I1018" s="14">
        <f t="shared" si="118"/>
        <v>16137.536999999998</v>
      </c>
      <c r="J1018" s="14">
        <f t="shared" si="118"/>
        <v>2687.89</v>
      </c>
      <c r="K1018" s="14">
        <f t="shared" si="118"/>
        <v>2437.5130000000004</v>
      </c>
      <c r="L1018" s="14">
        <f t="shared" si="118"/>
        <v>5600.4260000000004</v>
      </c>
      <c r="M1018" s="14">
        <f t="shared" si="118"/>
        <v>7921.8399999999983</v>
      </c>
      <c r="N1018" s="14">
        <f t="shared" si="118"/>
        <v>220.12799999999999</v>
      </c>
      <c r="O1018" s="14">
        <f t="shared" si="118"/>
        <v>1178.8710000000001</v>
      </c>
      <c r="P1018" s="96"/>
      <c r="Q1018" s="96"/>
    </row>
    <row r="1019" spans="1:17" s="19" customFormat="1" ht="20.25" x14ac:dyDescent="0.3">
      <c r="A1019" s="55"/>
      <c r="B1019" s="56">
        <v>55</v>
      </c>
      <c r="C1019" s="41"/>
      <c r="D1019" s="17" t="s">
        <v>201</v>
      </c>
      <c r="E1019" s="41"/>
      <c r="F1019" s="41"/>
      <c r="G1019" s="41"/>
      <c r="H1019" s="22">
        <f>SUM(H1020:H1074)</f>
        <v>19648.138999999999</v>
      </c>
      <c r="I1019" s="22">
        <f t="shared" ref="I1019:O1019" si="119">SUM(I1020:I1074)</f>
        <v>9085.3139999999985</v>
      </c>
      <c r="J1019" s="22">
        <f t="shared" si="119"/>
        <v>2283.91</v>
      </c>
      <c r="K1019" s="22">
        <f t="shared" si="119"/>
        <v>2437.5130000000004</v>
      </c>
      <c r="L1019" s="22">
        <f t="shared" si="119"/>
        <v>0</v>
      </c>
      <c r="M1019" s="22">
        <f t="shared" si="119"/>
        <v>4893.8019999999988</v>
      </c>
      <c r="N1019" s="22">
        <f t="shared" si="119"/>
        <v>110.64699999999999</v>
      </c>
      <c r="O1019" s="22">
        <f t="shared" si="119"/>
        <v>836.9530000000002</v>
      </c>
      <c r="P1019" s="101"/>
      <c r="Q1019" s="101"/>
    </row>
    <row r="1020" spans="1:17" ht="75" x14ac:dyDescent="0.25">
      <c r="A1020" s="49">
        <f>A1017+1</f>
        <v>981</v>
      </c>
      <c r="B1020" s="44">
        <v>1</v>
      </c>
      <c r="C1020" s="45">
        <v>17</v>
      </c>
      <c r="D1020" s="81" t="s">
        <v>2316</v>
      </c>
      <c r="E1020" s="37" t="s">
        <v>49</v>
      </c>
      <c r="F1020" s="37" t="s">
        <v>397</v>
      </c>
      <c r="G1020" s="36" t="s">
        <v>398</v>
      </c>
      <c r="H1020" s="66">
        <v>299.97000000000003</v>
      </c>
      <c r="I1020" s="66">
        <v>149.98500000000001</v>
      </c>
      <c r="J1020" s="66">
        <v>0</v>
      </c>
      <c r="K1020" s="66">
        <v>0</v>
      </c>
      <c r="L1020" s="66">
        <v>0</v>
      </c>
      <c r="M1020" s="66">
        <v>149.98500000000001</v>
      </c>
      <c r="N1020" s="66">
        <v>0</v>
      </c>
      <c r="O1020" s="66">
        <v>0</v>
      </c>
      <c r="P1020" s="94">
        <v>43462.633564814816</v>
      </c>
      <c r="Q1020" s="95">
        <f t="shared" si="115"/>
        <v>50</v>
      </c>
    </row>
    <row r="1021" spans="1:17" ht="56.25" x14ac:dyDescent="0.25">
      <c r="A1021" s="49">
        <f>A1020+1</f>
        <v>982</v>
      </c>
      <c r="B1021" s="44">
        <f>B1020+1</f>
        <v>2</v>
      </c>
      <c r="C1021" s="45">
        <v>116</v>
      </c>
      <c r="D1021" s="81" t="s">
        <v>2317</v>
      </c>
      <c r="E1021" s="37" t="s">
        <v>49</v>
      </c>
      <c r="F1021" s="37" t="s">
        <v>394</v>
      </c>
      <c r="G1021" s="36" t="s">
        <v>399</v>
      </c>
      <c r="H1021" s="66">
        <v>299.83800000000002</v>
      </c>
      <c r="I1021" s="66">
        <v>149.9</v>
      </c>
      <c r="J1021" s="66">
        <v>88.438000000000002</v>
      </c>
      <c r="K1021" s="66">
        <v>0</v>
      </c>
      <c r="L1021" s="66">
        <v>0</v>
      </c>
      <c r="M1021" s="66">
        <v>40</v>
      </c>
      <c r="N1021" s="66">
        <v>0</v>
      </c>
      <c r="O1021" s="66">
        <v>21.5</v>
      </c>
      <c r="P1021" s="94">
        <v>43481.645520833335</v>
      </c>
      <c r="Q1021" s="95">
        <f t="shared" ref="Q1021:Q1103" si="120">(O1021+N1021+M1021)*100/H1021</f>
        <v>20.511075981029755</v>
      </c>
    </row>
    <row r="1022" spans="1:17" ht="56.25" x14ac:dyDescent="0.25">
      <c r="A1022" s="49">
        <f t="shared" ref="A1022:A1074" si="121">A1021+1</f>
        <v>983</v>
      </c>
      <c r="B1022" s="44">
        <f>B1021+1</f>
        <v>3</v>
      </c>
      <c r="C1022" s="45">
        <v>278</v>
      </c>
      <c r="D1022" s="81" t="s">
        <v>2318</v>
      </c>
      <c r="E1022" s="37" t="s">
        <v>49</v>
      </c>
      <c r="F1022" s="37" t="s">
        <v>400</v>
      </c>
      <c r="G1022" s="36" t="s">
        <v>2319</v>
      </c>
      <c r="H1022" s="66">
        <v>299.77800000000002</v>
      </c>
      <c r="I1022" s="66">
        <v>149.80000000000001</v>
      </c>
      <c r="J1022" s="66">
        <v>88.522999999999996</v>
      </c>
      <c r="K1022" s="66">
        <v>0</v>
      </c>
      <c r="L1022" s="66">
        <v>0</v>
      </c>
      <c r="M1022" s="66">
        <v>40</v>
      </c>
      <c r="N1022" s="66">
        <v>0</v>
      </c>
      <c r="O1022" s="66">
        <v>21.454999999999998</v>
      </c>
      <c r="P1022" s="94">
        <v>43486.63144675926</v>
      </c>
      <c r="Q1022" s="95">
        <f t="shared" si="120"/>
        <v>20.50017012589316</v>
      </c>
    </row>
    <row r="1023" spans="1:17" ht="56.25" x14ac:dyDescent="0.25">
      <c r="A1023" s="49">
        <f t="shared" si="121"/>
        <v>984</v>
      </c>
      <c r="B1023" s="44">
        <f t="shared" ref="B1023:B1074" si="122">B1022+1</f>
        <v>4</v>
      </c>
      <c r="C1023" s="45">
        <v>638</v>
      </c>
      <c r="D1023" s="81" t="s">
        <v>2320</v>
      </c>
      <c r="E1023" s="37" t="s">
        <v>49</v>
      </c>
      <c r="F1023" s="37" t="s">
        <v>400</v>
      </c>
      <c r="G1023" s="36" t="s">
        <v>413</v>
      </c>
      <c r="H1023" s="66">
        <v>299.99400000000003</v>
      </c>
      <c r="I1023" s="66">
        <v>149</v>
      </c>
      <c r="J1023" s="66">
        <v>89.494</v>
      </c>
      <c r="K1023" s="66">
        <v>0</v>
      </c>
      <c r="L1023" s="66">
        <v>0</v>
      </c>
      <c r="M1023" s="66">
        <v>31.5</v>
      </c>
      <c r="N1023" s="66">
        <v>0</v>
      </c>
      <c r="O1023" s="66">
        <v>30</v>
      </c>
      <c r="P1023" s="94">
        <v>43489.679328703707</v>
      </c>
      <c r="Q1023" s="95">
        <f t="shared" si="120"/>
        <v>20.500410008200163</v>
      </c>
    </row>
    <row r="1024" spans="1:17" ht="56.25" x14ac:dyDescent="0.25">
      <c r="A1024" s="49">
        <f t="shared" si="121"/>
        <v>985</v>
      </c>
      <c r="B1024" s="44">
        <f t="shared" si="122"/>
        <v>5</v>
      </c>
      <c r="C1024" s="45">
        <v>774</v>
      </c>
      <c r="D1024" s="81" t="s">
        <v>2321</v>
      </c>
      <c r="E1024" s="37" t="s">
        <v>49</v>
      </c>
      <c r="F1024" s="37" t="s">
        <v>400</v>
      </c>
      <c r="G1024" s="36" t="s">
        <v>2322</v>
      </c>
      <c r="H1024" s="66">
        <v>161.14400000000001</v>
      </c>
      <c r="I1024" s="66">
        <v>80.5</v>
      </c>
      <c r="J1024" s="66">
        <v>48.244</v>
      </c>
      <c r="K1024" s="66">
        <v>0</v>
      </c>
      <c r="L1024" s="66">
        <v>0</v>
      </c>
      <c r="M1024" s="66">
        <v>32.4</v>
      </c>
      <c r="N1024" s="66">
        <v>0</v>
      </c>
      <c r="O1024" s="66">
        <v>0</v>
      </c>
      <c r="P1024" s="94">
        <v>43490.453298611108</v>
      </c>
      <c r="Q1024" s="95">
        <f t="shared" si="120"/>
        <v>20.106240381273892</v>
      </c>
    </row>
    <row r="1025" spans="1:17" ht="40.5" x14ac:dyDescent="0.25">
      <c r="A1025" s="49">
        <f t="shared" si="121"/>
        <v>986</v>
      </c>
      <c r="B1025" s="44">
        <f t="shared" si="122"/>
        <v>6</v>
      </c>
      <c r="C1025" s="45">
        <v>801</v>
      </c>
      <c r="D1025" s="81" t="s">
        <v>2375</v>
      </c>
      <c r="E1025" s="37" t="s">
        <v>49</v>
      </c>
      <c r="F1025" s="37" t="s">
        <v>2323</v>
      </c>
      <c r="G1025" s="36" t="s">
        <v>395</v>
      </c>
      <c r="H1025" s="66">
        <v>324.98599999999999</v>
      </c>
      <c r="I1025" s="66">
        <v>162</v>
      </c>
      <c r="J1025" s="66">
        <v>0</v>
      </c>
      <c r="K1025" s="66">
        <v>100</v>
      </c>
      <c r="L1025" s="66">
        <v>0</v>
      </c>
      <c r="M1025" s="66">
        <v>0</v>
      </c>
      <c r="N1025" s="66">
        <v>31.876999999999999</v>
      </c>
      <c r="O1025" s="66">
        <v>31.109000000000002</v>
      </c>
      <c r="P1025" s="94">
        <v>43490.5000462963</v>
      </c>
      <c r="Q1025" s="95">
        <f t="shared" si="120"/>
        <v>19.381142572295424</v>
      </c>
    </row>
    <row r="1026" spans="1:17" ht="60.75" x14ac:dyDescent="0.25">
      <c r="A1026" s="49">
        <f t="shared" si="121"/>
        <v>987</v>
      </c>
      <c r="B1026" s="44">
        <f t="shared" si="122"/>
        <v>7</v>
      </c>
      <c r="C1026" s="45">
        <v>811</v>
      </c>
      <c r="D1026" s="81" t="s">
        <v>4137</v>
      </c>
      <c r="E1026" s="37" t="s">
        <v>49</v>
      </c>
      <c r="F1026" s="37" t="s">
        <v>2324</v>
      </c>
      <c r="G1026" s="36" t="s">
        <v>405</v>
      </c>
      <c r="H1026" s="66">
        <v>97.313999999999993</v>
      </c>
      <c r="I1026" s="66">
        <v>48.655999999999999</v>
      </c>
      <c r="J1026" s="66">
        <v>0</v>
      </c>
      <c r="K1026" s="66">
        <v>28.707999999999998</v>
      </c>
      <c r="L1026" s="66">
        <v>0</v>
      </c>
      <c r="M1026" s="66">
        <v>19.95</v>
      </c>
      <c r="N1026" s="66">
        <v>0</v>
      </c>
      <c r="O1026" s="66">
        <v>0</v>
      </c>
      <c r="P1026" s="94">
        <v>43490.527326388888</v>
      </c>
      <c r="Q1026" s="95">
        <f t="shared" si="120"/>
        <v>20.500647388864913</v>
      </c>
    </row>
    <row r="1027" spans="1:17" ht="40.5" x14ac:dyDescent="0.25">
      <c r="A1027" s="49">
        <f t="shared" si="121"/>
        <v>988</v>
      </c>
      <c r="B1027" s="44">
        <f t="shared" si="122"/>
        <v>8</v>
      </c>
      <c r="C1027" s="45">
        <v>1336</v>
      </c>
      <c r="D1027" s="81" t="s">
        <v>2325</v>
      </c>
      <c r="E1027" s="37" t="s">
        <v>49</v>
      </c>
      <c r="F1027" s="37" t="s">
        <v>2376</v>
      </c>
      <c r="G1027" s="36" t="s">
        <v>414</v>
      </c>
      <c r="H1027" s="66">
        <v>398.13799999999998</v>
      </c>
      <c r="I1027" s="66">
        <v>199</v>
      </c>
      <c r="J1027" s="66">
        <v>119.08799999999999</v>
      </c>
      <c r="K1027" s="66">
        <v>0</v>
      </c>
      <c r="L1027" s="66">
        <v>0</v>
      </c>
      <c r="M1027" s="66">
        <v>80.05</v>
      </c>
      <c r="N1027" s="66">
        <v>0</v>
      </c>
      <c r="O1027" s="66">
        <v>0</v>
      </c>
      <c r="P1027" s="94">
        <v>43493.731793981482</v>
      </c>
      <c r="Q1027" s="95">
        <f t="shared" si="120"/>
        <v>20.106093866950655</v>
      </c>
    </row>
    <row r="1028" spans="1:17" ht="93.75" x14ac:dyDescent="0.25">
      <c r="A1028" s="49">
        <f t="shared" si="121"/>
        <v>989</v>
      </c>
      <c r="B1028" s="44">
        <f t="shared" si="122"/>
        <v>9</v>
      </c>
      <c r="C1028" s="45">
        <v>1532</v>
      </c>
      <c r="D1028" s="81" t="s">
        <v>2326</v>
      </c>
      <c r="E1028" s="37" t="s">
        <v>49</v>
      </c>
      <c r="F1028" s="37" t="s">
        <v>402</v>
      </c>
      <c r="G1028" s="36" t="s">
        <v>403</v>
      </c>
      <c r="H1028" s="66">
        <v>499.99400000000003</v>
      </c>
      <c r="I1028" s="66">
        <v>200</v>
      </c>
      <c r="J1028" s="66">
        <v>99.994</v>
      </c>
      <c r="K1028" s="66">
        <v>0</v>
      </c>
      <c r="L1028" s="66">
        <v>0</v>
      </c>
      <c r="M1028" s="66">
        <v>200</v>
      </c>
      <c r="N1028" s="66">
        <v>0</v>
      </c>
      <c r="O1028" s="66">
        <v>0</v>
      </c>
      <c r="P1028" s="94">
        <v>43494.530798611115</v>
      </c>
      <c r="Q1028" s="95">
        <f t="shared" si="120"/>
        <v>40.000480005760068</v>
      </c>
    </row>
    <row r="1029" spans="1:17" ht="93.75" x14ac:dyDescent="0.25">
      <c r="A1029" s="49">
        <f t="shared" si="121"/>
        <v>990</v>
      </c>
      <c r="B1029" s="44">
        <f t="shared" si="122"/>
        <v>10</v>
      </c>
      <c r="C1029" s="45">
        <v>2247</v>
      </c>
      <c r="D1029" s="81" t="s">
        <v>2387</v>
      </c>
      <c r="E1029" s="37" t="s">
        <v>49</v>
      </c>
      <c r="F1029" s="37" t="s">
        <v>402</v>
      </c>
      <c r="G1029" s="36" t="s">
        <v>404</v>
      </c>
      <c r="H1029" s="66">
        <v>220</v>
      </c>
      <c r="I1029" s="66">
        <v>110</v>
      </c>
      <c r="J1029" s="66">
        <v>0</v>
      </c>
      <c r="K1029" s="66">
        <v>0</v>
      </c>
      <c r="L1029" s="66">
        <v>0</v>
      </c>
      <c r="M1029" s="66">
        <v>110</v>
      </c>
      <c r="N1029" s="66">
        <v>0</v>
      </c>
      <c r="O1029" s="66">
        <v>0</v>
      </c>
      <c r="P1029" s="94">
        <v>43495.821504629632</v>
      </c>
      <c r="Q1029" s="95">
        <f t="shared" si="120"/>
        <v>50</v>
      </c>
    </row>
    <row r="1030" spans="1:17" ht="40.5" x14ac:dyDescent="0.25">
      <c r="A1030" s="49">
        <f t="shared" si="121"/>
        <v>991</v>
      </c>
      <c r="B1030" s="44">
        <f t="shared" si="122"/>
        <v>11</v>
      </c>
      <c r="C1030" s="45">
        <v>369</v>
      </c>
      <c r="D1030" s="81" t="s">
        <v>2388</v>
      </c>
      <c r="E1030" s="37" t="s">
        <v>58</v>
      </c>
      <c r="F1030" s="37" t="s">
        <v>2327</v>
      </c>
      <c r="G1030" s="36" t="s">
        <v>2319</v>
      </c>
      <c r="H1030" s="66">
        <v>129.959</v>
      </c>
      <c r="I1030" s="66">
        <v>62</v>
      </c>
      <c r="J1030" s="66">
        <v>0</v>
      </c>
      <c r="K1030" s="66">
        <v>37.959000000000003</v>
      </c>
      <c r="L1030" s="66">
        <v>0</v>
      </c>
      <c r="M1030" s="66">
        <v>30</v>
      </c>
      <c r="N1030" s="66">
        <v>0</v>
      </c>
      <c r="O1030" s="66">
        <v>0</v>
      </c>
      <c r="P1030" s="94">
        <v>43487.67496527778</v>
      </c>
      <c r="Q1030" s="95">
        <f t="shared" si="120"/>
        <v>23.084203479558937</v>
      </c>
    </row>
    <row r="1031" spans="1:17" ht="40.5" x14ac:dyDescent="0.25">
      <c r="A1031" s="49">
        <f t="shared" si="121"/>
        <v>992</v>
      </c>
      <c r="B1031" s="44">
        <f t="shared" si="122"/>
        <v>12</v>
      </c>
      <c r="C1031" s="45">
        <v>886</v>
      </c>
      <c r="D1031" s="81" t="s">
        <v>2328</v>
      </c>
      <c r="E1031" s="37" t="s">
        <v>58</v>
      </c>
      <c r="F1031" s="37" t="s">
        <v>407</v>
      </c>
      <c r="G1031" s="36" t="s">
        <v>408</v>
      </c>
      <c r="H1031" s="66">
        <v>299.99900000000002</v>
      </c>
      <c r="I1031" s="66">
        <v>149</v>
      </c>
      <c r="J1031" s="66">
        <v>70.224999999999994</v>
      </c>
      <c r="K1031" s="66">
        <v>15</v>
      </c>
      <c r="L1031" s="66">
        <v>0</v>
      </c>
      <c r="M1031" s="66">
        <v>39</v>
      </c>
      <c r="N1031" s="66">
        <v>0</v>
      </c>
      <c r="O1031" s="66">
        <v>26.774000000000001</v>
      </c>
      <c r="P1031" s="94">
        <v>43490.626481481479</v>
      </c>
      <c r="Q1031" s="95">
        <f t="shared" si="120"/>
        <v>21.924739749132495</v>
      </c>
    </row>
    <row r="1032" spans="1:17" ht="93.75" x14ac:dyDescent="0.25">
      <c r="A1032" s="49">
        <f t="shared" si="121"/>
        <v>993</v>
      </c>
      <c r="B1032" s="44">
        <f t="shared" si="122"/>
        <v>13</v>
      </c>
      <c r="C1032" s="45">
        <v>1893</v>
      </c>
      <c r="D1032" s="81" t="s">
        <v>2377</v>
      </c>
      <c r="E1032" s="37" t="s">
        <v>58</v>
      </c>
      <c r="F1032" s="37" t="s">
        <v>402</v>
      </c>
      <c r="G1032" s="36" t="s">
        <v>403</v>
      </c>
      <c r="H1032" s="66">
        <v>499.976</v>
      </c>
      <c r="I1032" s="66">
        <v>200</v>
      </c>
      <c r="J1032" s="66">
        <v>0</v>
      </c>
      <c r="K1032" s="66">
        <v>99.975999999999999</v>
      </c>
      <c r="L1032" s="66">
        <v>0</v>
      </c>
      <c r="M1032" s="66">
        <v>200</v>
      </c>
      <c r="N1032" s="66">
        <v>0</v>
      </c>
      <c r="O1032" s="66">
        <v>0</v>
      </c>
      <c r="P1032" s="94">
        <v>43495.491574074076</v>
      </c>
      <c r="Q1032" s="95">
        <f t="shared" si="120"/>
        <v>40.001920092164426</v>
      </c>
    </row>
    <row r="1033" spans="1:17" ht="60.75" x14ac:dyDescent="0.25">
      <c r="A1033" s="49">
        <f t="shared" si="121"/>
        <v>994</v>
      </c>
      <c r="B1033" s="44">
        <f t="shared" si="122"/>
        <v>14</v>
      </c>
      <c r="C1033" s="45">
        <v>652</v>
      </c>
      <c r="D1033" s="81" t="s">
        <v>2411</v>
      </c>
      <c r="E1033" s="37" t="s">
        <v>58</v>
      </c>
      <c r="F1033" s="37" t="s">
        <v>2438</v>
      </c>
      <c r="G1033" s="36" t="s">
        <v>2416</v>
      </c>
      <c r="H1033" s="66">
        <v>499.72</v>
      </c>
      <c r="I1033" s="66">
        <v>200</v>
      </c>
      <c r="J1033" s="66">
        <v>149.72</v>
      </c>
      <c r="K1033" s="66">
        <v>0</v>
      </c>
      <c r="L1033" s="66">
        <v>0</v>
      </c>
      <c r="M1033" s="66">
        <v>150</v>
      </c>
      <c r="N1033" s="66">
        <v>0</v>
      </c>
      <c r="O1033" s="66">
        <v>0</v>
      </c>
      <c r="P1033" s="102">
        <v>43489.695868055554</v>
      </c>
      <c r="Q1033" s="95">
        <f>(O1033+N1033+M1033)*100/H1033</f>
        <v>30.016809413271432</v>
      </c>
    </row>
    <row r="1034" spans="1:17" ht="93.75" x14ac:dyDescent="0.25">
      <c r="A1034" s="49">
        <f t="shared" si="121"/>
        <v>995</v>
      </c>
      <c r="B1034" s="44">
        <f t="shared" si="122"/>
        <v>15</v>
      </c>
      <c r="C1034" s="45">
        <v>1196</v>
      </c>
      <c r="D1034" s="81" t="s">
        <v>2442</v>
      </c>
      <c r="E1034" s="37" t="s">
        <v>58</v>
      </c>
      <c r="F1034" s="37" t="s">
        <v>402</v>
      </c>
      <c r="G1034" s="36" t="s">
        <v>2416</v>
      </c>
      <c r="H1034" s="66">
        <v>475.98700000000002</v>
      </c>
      <c r="I1034" s="66">
        <v>200</v>
      </c>
      <c r="J1034" s="66">
        <v>125.98699999999999</v>
      </c>
      <c r="K1034" s="66">
        <v>0</v>
      </c>
      <c r="L1034" s="66">
        <v>0</v>
      </c>
      <c r="M1034" s="66">
        <v>150</v>
      </c>
      <c r="N1034" s="66">
        <v>0</v>
      </c>
      <c r="O1034" s="66">
        <v>0</v>
      </c>
      <c r="P1034" s="102">
        <v>43493.465092592596</v>
      </c>
      <c r="Q1034" s="95">
        <f>(O1034+N1034+M1034)*100/H1034</f>
        <v>31.513465703895275</v>
      </c>
    </row>
    <row r="1035" spans="1:17" ht="75" x14ac:dyDescent="0.25">
      <c r="A1035" s="49">
        <f t="shared" si="121"/>
        <v>996</v>
      </c>
      <c r="B1035" s="44">
        <f t="shared" si="122"/>
        <v>16</v>
      </c>
      <c r="C1035" s="45">
        <v>11</v>
      </c>
      <c r="D1035" s="81" t="s">
        <v>2389</v>
      </c>
      <c r="E1035" s="37" t="s">
        <v>61</v>
      </c>
      <c r="F1035" s="37" t="s">
        <v>397</v>
      </c>
      <c r="G1035" s="36" t="s">
        <v>398</v>
      </c>
      <c r="H1035" s="66">
        <v>299.95</v>
      </c>
      <c r="I1035" s="66">
        <v>149.97499999999999</v>
      </c>
      <c r="J1035" s="66">
        <v>0</v>
      </c>
      <c r="K1035" s="66">
        <v>0</v>
      </c>
      <c r="L1035" s="66">
        <v>0</v>
      </c>
      <c r="M1035" s="66">
        <v>149.97499999999999</v>
      </c>
      <c r="N1035" s="66">
        <v>0</v>
      </c>
      <c r="O1035" s="66">
        <v>0</v>
      </c>
      <c r="P1035" s="94">
        <v>43461.579282407409</v>
      </c>
      <c r="Q1035" s="95">
        <f t="shared" si="120"/>
        <v>50</v>
      </c>
    </row>
    <row r="1036" spans="1:17" ht="40.5" x14ac:dyDescent="0.25">
      <c r="A1036" s="49">
        <f t="shared" si="121"/>
        <v>997</v>
      </c>
      <c r="B1036" s="44">
        <f t="shared" si="122"/>
        <v>17</v>
      </c>
      <c r="C1036" s="45">
        <v>257</v>
      </c>
      <c r="D1036" s="81" t="s">
        <v>2329</v>
      </c>
      <c r="E1036" s="37" t="s">
        <v>61</v>
      </c>
      <c r="F1036" s="37" t="s">
        <v>412</v>
      </c>
      <c r="G1036" s="36" t="s">
        <v>406</v>
      </c>
      <c r="H1036" s="66">
        <v>395.90300000000002</v>
      </c>
      <c r="I1036" s="66">
        <v>197</v>
      </c>
      <c r="J1036" s="66">
        <v>0</v>
      </c>
      <c r="K1036" s="66">
        <v>118.90300000000001</v>
      </c>
      <c r="L1036" s="66">
        <v>0</v>
      </c>
      <c r="M1036" s="66">
        <v>40</v>
      </c>
      <c r="N1036" s="66">
        <v>0</v>
      </c>
      <c r="O1036" s="66">
        <v>40</v>
      </c>
      <c r="P1036" s="94">
        <v>43486.537361111114</v>
      </c>
      <c r="Q1036" s="95">
        <f t="shared" si="120"/>
        <v>20.206969889088992</v>
      </c>
    </row>
    <row r="1037" spans="1:17" ht="40.5" x14ac:dyDescent="0.25">
      <c r="A1037" s="49">
        <f t="shared" si="121"/>
        <v>998</v>
      </c>
      <c r="B1037" s="44">
        <f t="shared" si="122"/>
        <v>18</v>
      </c>
      <c r="C1037" s="45">
        <v>548</v>
      </c>
      <c r="D1037" s="81" t="s">
        <v>2378</v>
      </c>
      <c r="E1037" s="37" t="s">
        <v>61</v>
      </c>
      <c r="F1037" s="37" t="s">
        <v>407</v>
      </c>
      <c r="G1037" s="36" t="s">
        <v>408</v>
      </c>
      <c r="H1037" s="66">
        <v>293.15300000000002</v>
      </c>
      <c r="I1037" s="66">
        <v>146</v>
      </c>
      <c r="J1037" s="66">
        <v>65.403000000000006</v>
      </c>
      <c r="K1037" s="66">
        <v>20</v>
      </c>
      <c r="L1037" s="66">
        <v>0</v>
      </c>
      <c r="M1037" s="66">
        <v>50</v>
      </c>
      <c r="N1037" s="66">
        <v>0</v>
      </c>
      <c r="O1037" s="66">
        <v>11.75</v>
      </c>
      <c r="P1037" s="94">
        <v>43489.416921296295</v>
      </c>
      <c r="Q1037" s="95">
        <f t="shared" si="120"/>
        <v>21.064085989227468</v>
      </c>
    </row>
    <row r="1038" spans="1:17" ht="93.75" x14ac:dyDescent="0.25">
      <c r="A1038" s="49">
        <f t="shared" si="121"/>
        <v>999</v>
      </c>
      <c r="B1038" s="44">
        <f t="shared" si="122"/>
        <v>19</v>
      </c>
      <c r="C1038" s="45">
        <v>869</v>
      </c>
      <c r="D1038" s="81" t="s">
        <v>2379</v>
      </c>
      <c r="E1038" s="37" t="s">
        <v>61</v>
      </c>
      <c r="F1038" s="37" t="s">
        <v>402</v>
      </c>
      <c r="G1038" s="36" t="s">
        <v>403</v>
      </c>
      <c r="H1038" s="66">
        <v>260.98099999999999</v>
      </c>
      <c r="I1038" s="66">
        <v>130.17099999999999</v>
      </c>
      <c r="J1038" s="66">
        <v>0</v>
      </c>
      <c r="K1038" s="66">
        <v>0</v>
      </c>
      <c r="L1038" s="66">
        <v>0</v>
      </c>
      <c r="M1038" s="66">
        <v>130.81</v>
      </c>
      <c r="N1038" s="66">
        <v>0</v>
      </c>
      <c r="O1038" s="66">
        <v>0</v>
      </c>
      <c r="P1038" s="94">
        <v>43490.61178240741</v>
      </c>
      <c r="Q1038" s="95">
        <f t="shared" si="120"/>
        <v>50.122422705101137</v>
      </c>
    </row>
    <row r="1039" spans="1:17" ht="93.75" x14ac:dyDescent="0.25">
      <c r="A1039" s="49">
        <f t="shared" si="121"/>
        <v>1000</v>
      </c>
      <c r="B1039" s="44">
        <f t="shared" si="122"/>
        <v>20</v>
      </c>
      <c r="C1039" s="45">
        <v>1220</v>
      </c>
      <c r="D1039" s="81" t="s">
        <v>2380</v>
      </c>
      <c r="E1039" s="37" t="s">
        <v>61</v>
      </c>
      <c r="F1039" s="37" t="s">
        <v>402</v>
      </c>
      <c r="G1039" s="36" t="s">
        <v>399</v>
      </c>
      <c r="H1039" s="66">
        <v>299.99900000000002</v>
      </c>
      <c r="I1039" s="66">
        <v>149.999</v>
      </c>
      <c r="J1039" s="66">
        <v>77.834999999999994</v>
      </c>
      <c r="K1039" s="66">
        <v>0</v>
      </c>
      <c r="L1039" s="66">
        <v>0</v>
      </c>
      <c r="M1039" s="66">
        <v>40</v>
      </c>
      <c r="N1039" s="66">
        <v>0</v>
      </c>
      <c r="O1039" s="66">
        <v>32.164999999999999</v>
      </c>
      <c r="P1039" s="94">
        <v>43493.511678240742</v>
      </c>
      <c r="Q1039" s="95">
        <f t="shared" si="120"/>
        <v>24.055080183600609</v>
      </c>
    </row>
    <row r="1040" spans="1:17" ht="40.5" x14ac:dyDescent="0.25">
      <c r="A1040" s="49">
        <f t="shared" si="121"/>
        <v>1001</v>
      </c>
      <c r="B1040" s="44">
        <f t="shared" si="122"/>
        <v>21</v>
      </c>
      <c r="C1040" s="45">
        <v>1309</v>
      </c>
      <c r="D1040" s="81" t="s">
        <v>2330</v>
      </c>
      <c r="E1040" s="37" t="s">
        <v>61</v>
      </c>
      <c r="F1040" s="37" t="s">
        <v>409</v>
      </c>
      <c r="G1040" s="36" t="s">
        <v>414</v>
      </c>
      <c r="H1040" s="66">
        <v>384.15199999999999</v>
      </c>
      <c r="I1040" s="66">
        <v>190</v>
      </c>
      <c r="J1040" s="66">
        <v>90</v>
      </c>
      <c r="K1040" s="66">
        <v>22.65</v>
      </c>
      <c r="L1040" s="66">
        <v>0</v>
      </c>
      <c r="M1040" s="66">
        <v>41</v>
      </c>
      <c r="N1040" s="66">
        <v>0</v>
      </c>
      <c r="O1040" s="66">
        <v>40.502000000000002</v>
      </c>
      <c r="P1040" s="94">
        <v>43493.70380787037</v>
      </c>
      <c r="Q1040" s="95">
        <f t="shared" si="120"/>
        <v>21.216081134550908</v>
      </c>
    </row>
    <row r="1041" spans="1:17" ht="40.5" x14ac:dyDescent="0.25">
      <c r="A1041" s="49">
        <f t="shared" si="121"/>
        <v>1002</v>
      </c>
      <c r="B1041" s="44">
        <f t="shared" si="122"/>
        <v>22</v>
      </c>
      <c r="C1041" s="45">
        <v>1312</v>
      </c>
      <c r="D1041" s="81" t="s">
        <v>2331</v>
      </c>
      <c r="E1041" s="37" t="s">
        <v>61</v>
      </c>
      <c r="F1041" s="37" t="s">
        <v>2332</v>
      </c>
      <c r="G1041" s="36" t="s">
        <v>396</v>
      </c>
      <c r="H1041" s="66">
        <v>272.39699999999999</v>
      </c>
      <c r="I1041" s="66">
        <v>136</v>
      </c>
      <c r="J1041" s="66">
        <v>40</v>
      </c>
      <c r="K1041" s="66">
        <v>34.945</v>
      </c>
      <c r="L1041" s="66">
        <v>0</v>
      </c>
      <c r="M1041" s="66">
        <v>31</v>
      </c>
      <c r="N1041" s="66">
        <v>0</v>
      </c>
      <c r="O1041" s="66">
        <v>30.452000000000002</v>
      </c>
      <c r="P1041" s="94">
        <v>43493.708541666667</v>
      </c>
      <c r="Q1041" s="95">
        <f t="shared" si="120"/>
        <v>22.55971982070287</v>
      </c>
    </row>
    <row r="1042" spans="1:17" ht="40.5" x14ac:dyDescent="0.25">
      <c r="A1042" s="49">
        <f t="shared" si="121"/>
        <v>1003</v>
      </c>
      <c r="B1042" s="44">
        <f t="shared" si="122"/>
        <v>23</v>
      </c>
      <c r="C1042" s="45">
        <v>1320</v>
      </c>
      <c r="D1042" s="81" t="s">
        <v>2333</v>
      </c>
      <c r="E1042" s="37" t="s">
        <v>61</v>
      </c>
      <c r="F1042" s="37" t="s">
        <v>2334</v>
      </c>
      <c r="G1042" s="36" t="s">
        <v>2335</v>
      </c>
      <c r="H1042" s="66">
        <v>399.63299999999998</v>
      </c>
      <c r="I1042" s="66">
        <v>190</v>
      </c>
      <c r="J1042" s="66">
        <v>75.271000000000001</v>
      </c>
      <c r="K1042" s="66">
        <v>50</v>
      </c>
      <c r="L1042" s="66">
        <v>0</v>
      </c>
      <c r="M1042" s="66">
        <v>45</v>
      </c>
      <c r="N1042" s="66">
        <v>0</v>
      </c>
      <c r="O1042" s="66">
        <v>39.362000000000002</v>
      </c>
      <c r="P1042" s="94">
        <v>43493.716273148151</v>
      </c>
      <c r="Q1042" s="95">
        <f t="shared" si="120"/>
        <v>21.109868304169073</v>
      </c>
    </row>
    <row r="1043" spans="1:17" ht="40.5" x14ac:dyDescent="0.25">
      <c r="A1043" s="49">
        <f t="shared" si="121"/>
        <v>1004</v>
      </c>
      <c r="B1043" s="44">
        <f t="shared" si="122"/>
        <v>24</v>
      </c>
      <c r="C1043" s="45">
        <v>1328</v>
      </c>
      <c r="D1043" s="81" t="s">
        <v>2336</v>
      </c>
      <c r="E1043" s="37" t="s">
        <v>61</v>
      </c>
      <c r="F1043" s="37" t="s">
        <v>2332</v>
      </c>
      <c r="G1043" s="36" t="s">
        <v>411</v>
      </c>
      <c r="H1043" s="66">
        <v>405.99900000000002</v>
      </c>
      <c r="I1043" s="66">
        <v>198</v>
      </c>
      <c r="J1043" s="66">
        <v>83.194999999999993</v>
      </c>
      <c r="K1043" s="66">
        <v>30</v>
      </c>
      <c r="L1043" s="66">
        <v>0</v>
      </c>
      <c r="M1043" s="66">
        <v>50</v>
      </c>
      <c r="N1043" s="66">
        <v>0</v>
      </c>
      <c r="O1043" s="66">
        <v>44.804000000000002</v>
      </c>
      <c r="P1043" s="94">
        <v>43493.725416666668</v>
      </c>
      <c r="Q1043" s="95">
        <f t="shared" si="120"/>
        <v>23.350796430533077</v>
      </c>
    </row>
    <row r="1044" spans="1:17" ht="60.75" x14ac:dyDescent="0.25">
      <c r="A1044" s="49">
        <f t="shared" si="121"/>
        <v>1005</v>
      </c>
      <c r="B1044" s="44">
        <f t="shared" si="122"/>
        <v>25</v>
      </c>
      <c r="C1044" s="45">
        <v>1341</v>
      </c>
      <c r="D1044" s="81" t="s">
        <v>3460</v>
      </c>
      <c r="E1044" s="37" t="s">
        <v>61</v>
      </c>
      <c r="F1044" s="37" t="s">
        <v>2337</v>
      </c>
      <c r="G1044" s="36" t="s">
        <v>410</v>
      </c>
      <c r="H1044" s="66">
        <v>427.62200000000001</v>
      </c>
      <c r="I1044" s="66">
        <v>200</v>
      </c>
      <c r="J1044" s="66">
        <v>141.62200000000001</v>
      </c>
      <c r="K1044" s="66">
        <v>0</v>
      </c>
      <c r="L1044" s="66">
        <v>0</v>
      </c>
      <c r="M1044" s="66">
        <v>43</v>
      </c>
      <c r="N1044" s="66">
        <v>0</v>
      </c>
      <c r="O1044" s="66">
        <v>43</v>
      </c>
      <c r="P1044" s="94">
        <v>43493.735243055555</v>
      </c>
      <c r="Q1044" s="95">
        <f t="shared" si="120"/>
        <v>20.111219722091004</v>
      </c>
    </row>
    <row r="1045" spans="1:17" ht="40.5" x14ac:dyDescent="0.25">
      <c r="A1045" s="49">
        <f t="shared" si="121"/>
        <v>1006</v>
      </c>
      <c r="B1045" s="44">
        <f t="shared" si="122"/>
        <v>26</v>
      </c>
      <c r="C1045" s="45">
        <v>1881</v>
      </c>
      <c r="D1045" s="81" t="s">
        <v>2338</v>
      </c>
      <c r="E1045" s="37" t="s">
        <v>61</v>
      </c>
      <c r="F1045" s="37" t="s">
        <v>2339</v>
      </c>
      <c r="G1045" s="36" t="s">
        <v>2340</v>
      </c>
      <c r="H1045" s="66">
        <v>400</v>
      </c>
      <c r="I1045" s="66">
        <v>198</v>
      </c>
      <c r="J1045" s="66">
        <v>69.525999999999996</v>
      </c>
      <c r="K1045" s="66">
        <v>50</v>
      </c>
      <c r="L1045" s="66">
        <v>0</v>
      </c>
      <c r="M1045" s="66">
        <v>0</v>
      </c>
      <c r="N1045" s="66">
        <v>43</v>
      </c>
      <c r="O1045" s="66">
        <v>39.473999999999997</v>
      </c>
      <c r="P1045" s="94">
        <v>43495.472627314812</v>
      </c>
      <c r="Q1045" s="95">
        <f t="shared" si="120"/>
        <v>20.618499999999997</v>
      </c>
    </row>
    <row r="1046" spans="1:17" ht="93.75" x14ac:dyDescent="0.25">
      <c r="A1046" s="49">
        <f t="shared" si="121"/>
        <v>1007</v>
      </c>
      <c r="B1046" s="44">
        <f t="shared" si="122"/>
        <v>27</v>
      </c>
      <c r="C1046" s="45">
        <v>2260</v>
      </c>
      <c r="D1046" s="81" t="s">
        <v>2341</v>
      </c>
      <c r="E1046" s="37" t="s">
        <v>61</v>
      </c>
      <c r="F1046" s="37" t="s">
        <v>402</v>
      </c>
      <c r="G1046" s="36" t="s">
        <v>404</v>
      </c>
      <c r="H1046" s="66">
        <v>303.80399999999997</v>
      </c>
      <c r="I1046" s="66">
        <v>151.804</v>
      </c>
      <c r="J1046" s="66">
        <v>0</v>
      </c>
      <c r="K1046" s="66">
        <v>0</v>
      </c>
      <c r="L1046" s="66">
        <v>0</v>
      </c>
      <c r="M1046" s="66">
        <v>152</v>
      </c>
      <c r="N1046" s="66">
        <v>0</v>
      </c>
      <c r="O1046" s="66">
        <v>0</v>
      </c>
      <c r="P1046" s="94">
        <v>43495.83289351852</v>
      </c>
      <c r="Q1046" s="95">
        <f t="shared" si="120"/>
        <v>50.032257639794082</v>
      </c>
    </row>
    <row r="1047" spans="1:17" ht="93.75" x14ac:dyDescent="0.25">
      <c r="A1047" s="49">
        <f t="shared" si="121"/>
        <v>1008</v>
      </c>
      <c r="B1047" s="44">
        <f t="shared" si="122"/>
        <v>28</v>
      </c>
      <c r="C1047" s="45">
        <v>2378</v>
      </c>
      <c r="D1047" s="81" t="s">
        <v>2342</v>
      </c>
      <c r="E1047" s="37" t="s">
        <v>61</v>
      </c>
      <c r="F1047" s="37" t="s">
        <v>402</v>
      </c>
      <c r="G1047" s="36" t="s">
        <v>413</v>
      </c>
      <c r="H1047" s="66">
        <v>482.90899999999999</v>
      </c>
      <c r="I1047" s="66">
        <v>200</v>
      </c>
      <c r="J1047" s="66">
        <v>158.85900000000001</v>
      </c>
      <c r="K1047" s="66">
        <v>0</v>
      </c>
      <c r="L1047" s="66">
        <v>0</v>
      </c>
      <c r="M1047" s="66">
        <v>62.024999999999999</v>
      </c>
      <c r="N1047" s="66">
        <v>0</v>
      </c>
      <c r="O1047" s="66">
        <v>62.024999999999999</v>
      </c>
      <c r="P1047" s="94">
        <v>43496.451874999999</v>
      </c>
      <c r="Q1047" s="95">
        <f t="shared" si="120"/>
        <v>25.688069594892621</v>
      </c>
    </row>
    <row r="1048" spans="1:17" ht="40.5" x14ac:dyDescent="0.25">
      <c r="A1048" s="49">
        <f t="shared" si="121"/>
        <v>1009</v>
      </c>
      <c r="B1048" s="44">
        <f t="shared" si="122"/>
        <v>29</v>
      </c>
      <c r="C1048" s="45">
        <v>131</v>
      </c>
      <c r="D1048" s="81" t="s">
        <v>2343</v>
      </c>
      <c r="E1048" s="37" t="s">
        <v>63</v>
      </c>
      <c r="F1048" s="37" t="s">
        <v>2344</v>
      </c>
      <c r="G1048" s="36" t="s">
        <v>2345</v>
      </c>
      <c r="H1048" s="66">
        <v>200</v>
      </c>
      <c r="I1048" s="66">
        <v>100</v>
      </c>
      <c r="J1048" s="66">
        <v>0</v>
      </c>
      <c r="K1048" s="66">
        <v>0</v>
      </c>
      <c r="L1048" s="66">
        <v>0</v>
      </c>
      <c r="M1048" s="66">
        <v>100</v>
      </c>
      <c r="N1048" s="66">
        <v>0</v>
      </c>
      <c r="O1048" s="66">
        <v>0</v>
      </c>
      <c r="P1048" s="94">
        <v>43481.771701388891</v>
      </c>
      <c r="Q1048" s="95">
        <f t="shared" si="120"/>
        <v>50</v>
      </c>
    </row>
    <row r="1049" spans="1:17" ht="40.5" x14ac:dyDescent="0.25">
      <c r="A1049" s="49">
        <f t="shared" si="121"/>
        <v>1010</v>
      </c>
      <c r="B1049" s="44">
        <f t="shared" si="122"/>
        <v>30</v>
      </c>
      <c r="C1049" s="45">
        <v>364</v>
      </c>
      <c r="D1049" s="81" t="s">
        <v>2346</v>
      </c>
      <c r="E1049" s="37" t="s">
        <v>63</v>
      </c>
      <c r="F1049" s="37" t="s">
        <v>2327</v>
      </c>
      <c r="G1049" s="36" t="s">
        <v>2347</v>
      </c>
      <c r="H1049" s="66">
        <v>500</v>
      </c>
      <c r="I1049" s="66">
        <v>200</v>
      </c>
      <c r="J1049" s="66">
        <v>0</v>
      </c>
      <c r="K1049" s="66">
        <v>185.875</v>
      </c>
      <c r="L1049" s="66">
        <v>0</v>
      </c>
      <c r="M1049" s="66">
        <v>100</v>
      </c>
      <c r="N1049" s="66">
        <v>0</v>
      </c>
      <c r="O1049" s="66">
        <v>14.125</v>
      </c>
      <c r="P1049" s="94">
        <v>43487.654930555553</v>
      </c>
      <c r="Q1049" s="95">
        <f t="shared" si="120"/>
        <v>22.824999999999999</v>
      </c>
    </row>
    <row r="1050" spans="1:17" ht="40.5" x14ac:dyDescent="0.25">
      <c r="A1050" s="49">
        <f t="shared" si="121"/>
        <v>1011</v>
      </c>
      <c r="B1050" s="44">
        <f t="shared" si="122"/>
        <v>31</v>
      </c>
      <c r="C1050" s="45">
        <v>367</v>
      </c>
      <c r="D1050" s="81" t="s">
        <v>2348</v>
      </c>
      <c r="E1050" s="37" t="s">
        <v>63</v>
      </c>
      <c r="F1050" s="37" t="s">
        <v>2349</v>
      </c>
      <c r="G1050" s="36" t="s">
        <v>2345</v>
      </c>
      <c r="H1050" s="66">
        <v>299.97399999999999</v>
      </c>
      <c r="I1050" s="66">
        <v>149.98699999999999</v>
      </c>
      <c r="J1050" s="66">
        <v>0</v>
      </c>
      <c r="K1050" s="66">
        <v>0</v>
      </c>
      <c r="L1050" s="66">
        <v>0</v>
      </c>
      <c r="M1050" s="66">
        <v>149.98699999999999</v>
      </c>
      <c r="N1050" s="66">
        <v>0</v>
      </c>
      <c r="O1050" s="66">
        <v>0</v>
      </c>
      <c r="P1050" s="94">
        <v>43487.662418981483</v>
      </c>
      <c r="Q1050" s="95">
        <f t="shared" si="120"/>
        <v>50</v>
      </c>
    </row>
    <row r="1051" spans="1:17" ht="56.25" x14ac:dyDescent="0.25">
      <c r="A1051" s="49">
        <f t="shared" si="121"/>
        <v>1012</v>
      </c>
      <c r="B1051" s="44">
        <f t="shared" si="122"/>
        <v>32</v>
      </c>
      <c r="C1051" s="45">
        <v>661</v>
      </c>
      <c r="D1051" s="81" t="s">
        <v>2350</v>
      </c>
      <c r="E1051" s="37" t="s">
        <v>63</v>
      </c>
      <c r="F1051" s="37" t="s">
        <v>2351</v>
      </c>
      <c r="G1051" s="36" t="s">
        <v>398</v>
      </c>
      <c r="H1051" s="66">
        <v>77.808000000000007</v>
      </c>
      <c r="I1051" s="66">
        <v>38.904000000000003</v>
      </c>
      <c r="J1051" s="66">
        <v>0</v>
      </c>
      <c r="K1051" s="66">
        <v>0</v>
      </c>
      <c r="L1051" s="66">
        <v>0</v>
      </c>
      <c r="M1051" s="66">
        <v>38.904000000000003</v>
      </c>
      <c r="N1051" s="66">
        <v>0</v>
      </c>
      <c r="O1051" s="66">
        <v>0</v>
      </c>
      <c r="P1051" s="94">
        <v>43489.707638888889</v>
      </c>
      <c r="Q1051" s="95">
        <f t="shared" si="120"/>
        <v>50</v>
      </c>
    </row>
    <row r="1052" spans="1:17" ht="60.75" x14ac:dyDescent="0.25">
      <c r="A1052" s="49">
        <f t="shared" si="121"/>
        <v>1013</v>
      </c>
      <c r="B1052" s="44">
        <f t="shared" si="122"/>
        <v>33</v>
      </c>
      <c r="C1052" s="45">
        <v>876</v>
      </c>
      <c r="D1052" s="81" t="s">
        <v>2381</v>
      </c>
      <c r="E1052" s="37" t="s">
        <v>63</v>
      </c>
      <c r="F1052" s="37" t="s">
        <v>2327</v>
      </c>
      <c r="G1052" s="36" t="s">
        <v>2352</v>
      </c>
      <c r="H1052" s="66">
        <v>429.99599999999998</v>
      </c>
      <c r="I1052" s="66">
        <v>200</v>
      </c>
      <c r="J1052" s="66">
        <v>50</v>
      </c>
      <c r="K1052" s="66">
        <v>79.995999999999995</v>
      </c>
      <c r="L1052" s="66">
        <v>0</v>
      </c>
      <c r="M1052" s="66">
        <v>100</v>
      </c>
      <c r="N1052" s="66">
        <v>0</v>
      </c>
      <c r="O1052" s="66">
        <v>0</v>
      </c>
      <c r="P1052" s="94">
        <v>43490.617025462961</v>
      </c>
      <c r="Q1052" s="95">
        <f t="shared" si="120"/>
        <v>23.25603028865385</v>
      </c>
    </row>
    <row r="1053" spans="1:17" ht="60.75" x14ac:dyDescent="0.25">
      <c r="A1053" s="49">
        <f t="shared" si="121"/>
        <v>1014</v>
      </c>
      <c r="B1053" s="44">
        <f t="shared" si="122"/>
        <v>34</v>
      </c>
      <c r="C1053" s="45">
        <v>1040</v>
      </c>
      <c r="D1053" s="81" t="s">
        <v>2353</v>
      </c>
      <c r="E1053" s="37" t="s">
        <v>63</v>
      </c>
      <c r="F1053" s="37" t="s">
        <v>2354</v>
      </c>
      <c r="G1053" s="36" t="s">
        <v>2322</v>
      </c>
      <c r="H1053" s="66">
        <v>499.94</v>
      </c>
      <c r="I1053" s="66">
        <v>200</v>
      </c>
      <c r="J1053" s="66">
        <v>0</v>
      </c>
      <c r="K1053" s="66">
        <v>194.94</v>
      </c>
      <c r="L1053" s="66">
        <v>0</v>
      </c>
      <c r="M1053" s="66">
        <v>105</v>
      </c>
      <c r="N1053" s="66">
        <v>0</v>
      </c>
      <c r="O1053" s="66">
        <v>0</v>
      </c>
      <c r="P1053" s="94">
        <v>43490.78633101852</v>
      </c>
      <c r="Q1053" s="95">
        <f t="shared" si="120"/>
        <v>21.002520302436292</v>
      </c>
    </row>
    <row r="1054" spans="1:17" ht="40.5" x14ac:dyDescent="0.25">
      <c r="A1054" s="49">
        <f t="shared" si="121"/>
        <v>1015</v>
      </c>
      <c r="B1054" s="44">
        <f t="shared" si="122"/>
        <v>35</v>
      </c>
      <c r="C1054" s="45">
        <v>1042</v>
      </c>
      <c r="D1054" s="81" t="s">
        <v>2355</v>
      </c>
      <c r="E1054" s="37" t="s">
        <v>63</v>
      </c>
      <c r="F1054" s="37" t="s">
        <v>2354</v>
      </c>
      <c r="G1054" s="36" t="s">
        <v>2322</v>
      </c>
      <c r="H1054" s="66">
        <v>498.5</v>
      </c>
      <c r="I1054" s="66">
        <v>200</v>
      </c>
      <c r="J1054" s="66">
        <v>0</v>
      </c>
      <c r="K1054" s="66">
        <v>196.58699999999999</v>
      </c>
      <c r="L1054" s="66">
        <v>0</v>
      </c>
      <c r="M1054" s="66">
        <v>65</v>
      </c>
      <c r="N1054" s="66">
        <v>0</v>
      </c>
      <c r="O1054" s="66">
        <v>36.912999999999997</v>
      </c>
      <c r="P1054" s="94">
        <v>43490.788657407407</v>
      </c>
      <c r="Q1054" s="95">
        <f t="shared" si="120"/>
        <v>20.443931795386156</v>
      </c>
    </row>
    <row r="1055" spans="1:17" ht="40.5" x14ac:dyDescent="0.25">
      <c r="A1055" s="49">
        <f t="shared" si="121"/>
        <v>1016</v>
      </c>
      <c r="B1055" s="44">
        <f t="shared" si="122"/>
        <v>36</v>
      </c>
      <c r="C1055" s="45">
        <v>1210</v>
      </c>
      <c r="D1055" s="81" t="s">
        <v>2356</v>
      </c>
      <c r="E1055" s="37" t="s">
        <v>63</v>
      </c>
      <c r="F1055" s="37" t="s">
        <v>2357</v>
      </c>
      <c r="G1055" s="36" t="s">
        <v>2322</v>
      </c>
      <c r="H1055" s="66">
        <v>499.57799999999997</v>
      </c>
      <c r="I1055" s="66">
        <v>200</v>
      </c>
      <c r="J1055" s="66">
        <v>0</v>
      </c>
      <c r="K1055" s="66">
        <v>189.87700000000001</v>
      </c>
      <c r="L1055" s="66">
        <v>0</v>
      </c>
      <c r="M1055" s="66">
        <v>80</v>
      </c>
      <c r="N1055" s="66">
        <v>0</v>
      </c>
      <c r="O1055" s="66">
        <v>29.701000000000001</v>
      </c>
      <c r="P1055" s="94">
        <v>43493.498761574076</v>
      </c>
      <c r="Q1055" s="95">
        <f t="shared" si="120"/>
        <v>21.958733170796151</v>
      </c>
    </row>
    <row r="1056" spans="1:17" ht="40.5" x14ac:dyDescent="0.25">
      <c r="A1056" s="49">
        <f t="shared" si="121"/>
        <v>1017</v>
      </c>
      <c r="B1056" s="44">
        <f t="shared" si="122"/>
        <v>37</v>
      </c>
      <c r="C1056" s="45">
        <v>1324</v>
      </c>
      <c r="D1056" s="81" t="s">
        <v>2358</v>
      </c>
      <c r="E1056" s="37" t="s">
        <v>63</v>
      </c>
      <c r="F1056" s="37" t="s">
        <v>2359</v>
      </c>
      <c r="G1056" s="36" t="s">
        <v>2360</v>
      </c>
      <c r="H1056" s="66">
        <v>500</v>
      </c>
      <c r="I1056" s="66">
        <v>200</v>
      </c>
      <c r="J1056" s="66">
        <v>0</v>
      </c>
      <c r="K1056" s="66">
        <v>220</v>
      </c>
      <c r="L1056" s="66">
        <v>0</v>
      </c>
      <c r="M1056" s="66">
        <v>80</v>
      </c>
      <c r="N1056" s="66">
        <v>0</v>
      </c>
      <c r="O1056" s="66">
        <v>0</v>
      </c>
      <c r="P1056" s="94">
        <v>43493.721030092594</v>
      </c>
      <c r="Q1056" s="95">
        <f t="shared" si="120"/>
        <v>16</v>
      </c>
    </row>
    <row r="1057" spans="1:17" ht="93.75" x14ac:dyDescent="0.25">
      <c r="A1057" s="49">
        <f t="shared" si="121"/>
        <v>1018</v>
      </c>
      <c r="B1057" s="44">
        <f t="shared" si="122"/>
        <v>38</v>
      </c>
      <c r="C1057" s="45">
        <v>1366</v>
      </c>
      <c r="D1057" s="81" t="s">
        <v>2382</v>
      </c>
      <c r="E1057" s="37" t="s">
        <v>63</v>
      </c>
      <c r="F1057" s="37" t="s">
        <v>402</v>
      </c>
      <c r="G1057" s="36" t="s">
        <v>399</v>
      </c>
      <c r="H1057" s="66">
        <v>399.995</v>
      </c>
      <c r="I1057" s="66">
        <v>199.995</v>
      </c>
      <c r="J1057" s="66">
        <v>117.236</v>
      </c>
      <c r="K1057" s="66">
        <v>0</v>
      </c>
      <c r="L1057" s="66">
        <v>0</v>
      </c>
      <c r="M1057" s="66">
        <v>50</v>
      </c>
      <c r="N1057" s="66">
        <v>0</v>
      </c>
      <c r="O1057" s="66">
        <v>32.764000000000003</v>
      </c>
      <c r="P1057" s="94">
        <v>43493.76059027778</v>
      </c>
      <c r="Q1057" s="95">
        <f t="shared" si="120"/>
        <v>20.691258640733011</v>
      </c>
    </row>
    <row r="1058" spans="1:17" ht="93.75" x14ac:dyDescent="0.25">
      <c r="A1058" s="49">
        <f t="shared" si="121"/>
        <v>1019</v>
      </c>
      <c r="B1058" s="44">
        <f t="shared" si="122"/>
        <v>39</v>
      </c>
      <c r="C1058" s="45">
        <v>1372</v>
      </c>
      <c r="D1058" s="81" t="s">
        <v>2385</v>
      </c>
      <c r="E1058" s="37" t="s">
        <v>63</v>
      </c>
      <c r="F1058" s="37" t="s">
        <v>402</v>
      </c>
      <c r="G1058" s="36" t="s">
        <v>403</v>
      </c>
      <c r="H1058" s="66">
        <v>499.98</v>
      </c>
      <c r="I1058" s="66">
        <v>200</v>
      </c>
      <c r="J1058" s="66">
        <v>0</v>
      </c>
      <c r="K1058" s="66">
        <v>0</v>
      </c>
      <c r="L1058" s="66">
        <v>0</v>
      </c>
      <c r="M1058" s="66">
        <v>299.98</v>
      </c>
      <c r="N1058" s="66">
        <v>0</v>
      </c>
      <c r="O1058" s="66">
        <v>0</v>
      </c>
      <c r="P1058" s="94">
        <v>43493.764444444445</v>
      </c>
      <c r="Q1058" s="95">
        <f t="shared" si="120"/>
        <v>59.99839993599744</v>
      </c>
    </row>
    <row r="1059" spans="1:17" ht="93.75" x14ac:dyDescent="0.25">
      <c r="A1059" s="49">
        <f t="shared" si="121"/>
        <v>1020</v>
      </c>
      <c r="B1059" s="44">
        <f t="shared" si="122"/>
        <v>40</v>
      </c>
      <c r="C1059" s="45">
        <v>1709</v>
      </c>
      <c r="D1059" s="81" t="s">
        <v>2361</v>
      </c>
      <c r="E1059" s="37" t="s">
        <v>63</v>
      </c>
      <c r="F1059" s="37" t="s">
        <v>402</v>
      </c>
      <c r="G1059" s="36" t="s">
        <v>403</v>
      </c>
      <c r="H1059" s="66">
        <v>499.822</v>
      </c>
      <c r="I1059" s="66">
        <v>200</v>
      </c>
      <c r="J1059" s="66">
        <v>0</v>
      </c>
      <c r="K1059" s="66">
        <v>99.822000000000003</v>
      </c>
      <c r="L1059" s="66">
        <v>0</v>
      </c>
      <c r="M1059" s="66">
        <v>200</v>
      </c>
      <c r="N1059" s="66">
        <v>0</v>
      </c>
      <c r="O1059" s="66">
        <v>0</v>
      </c>
      <c r="P1059" s="94">
        <v>43494.738726851851</v>
      </c>
      <c r="Q1059" s="95">
        <f t="shared" si="120"/>
        <v>40.014245071245362</v>
      </c>
    </row>
    <row r="1060" spans="1:17" ht="40.5" x14ac:dyDescent="0.25">
      <c r="A1060" s="49">
        <f t="shared" si="121"/>
        <v>1021</v>
      </c>
      <c r="B1060" s="44">
        <f t="shared" si="122"/>
        <v>41</v>
      </c>
      <c r="C1060" s="45">
        <v>1883</v>
      </c>
      <c r="D1060" s="81" t="s">
        <v>2362</v>
      </c>
      <c r="E1060" s="37" t="s">
        <v>63</v>
      </c>
      <c r="F1060" s="37" t="s">
        <v>2339</v>
      </c>
      <c r="G1060" s="36" t="s">
        <v>2340</v>
      </c>
      <c r="H1060" s="66">
        <v>299.983</v>
      </c>
      <c r="I1060" s="66">
        <v>149</v>
      </c>
      <c r="J1060" s="66">
        <v>70.983000000000004</v>
      </c>
      <c r="K1060" s="66">
        <v>15</v>
      </c>
      <c r="L1060" s="66">
        <v>0</v>
      </c>
      <c r="M1060" s="66">
        <v>0</v>
      </c>
      <c r="N1060" s="66">
        <v>35.770000000000003</v>
      </c>
      <c r="O1060" s="66">
        <v>29.23</v>
      </c>
      <c r="P1060" s="94">
        <v>43495.475694444445</v>
      </c>
      <c r="Q1060" s="95">
        <f t="shared" si="120"/>
        <v>21.667894514022461</v>
      </c>
    </row>
    <row r="1061" spans="1:17" ht="93.75" x14ac:dyDescent="0.25">
      <c r="A1061" s="49">
        <f t="shared" si="121"/>
        <v>1022</v>
      </c>
      <c r="B1061" s="44">
        <f t="shared" si="122"/>
        <v>42</v>
      </c>
      <c r="C1061" s="45">
        <v>2269</v>
      </c>
      <c r="D1061" s="81" t="s">
        <v>2363</v>
      </c>
      <c r="E1061" s="37" t="s">
        <v>63</v>
      </c>
      <c r="F1061" s="37" t="s">
        <v>402</v>
      </c>
      <c r="G1061" s="36" t="s">
        <v>404</v>
      </c>
      <c r="H1061" s="66">
        <v>344.142</v>
      </c>
      <c r="I1061" s="66">
        <v>172.071</v>
      </c>
      <c r="J1061" s="66">
        <v>0</v>
      </c>
      <c r="K1061" s="66">
        <v>0</v>
      </c>
      <c r="L1061" s="66">
        <v>0</v>
      </c>
      <c r="M1061" s="66">
        <v>172.071</v>
      </c>
      <c r="N1061" s="66">
        <v>0</v>
      </c>
      <c r="O1061" s="66">
        <v>0</v>
      </c>
      <c r="P1061" s="94">
        <v>43495.845983796295</v>
      </c>
      <c r="Q1061" s="95">
        <f t="shared" si="120"/>
        <v>49.999999999999993</v>
      </c>
    </row>
    <row r="1062" spans="1:17" ht="93.75" x14ac:dyDescent="0.25">
      <c r="A1062" s="49">
        <f t="shared" si="121"/>
        <v>1023</v>
      </c>
      <c r="B1062" s="44">
        <f t="shared" si="122"/>
        <v>43</v>
      </c>
      <c r="C1062" s="45">
        <v>2358</v>
      </c>
      <c r="D1062" s="81" t="s">
        <v>2383</v>
      </c>
      <c r="E1062" s="37" t="s">
        <v>63</v>
      </c>
      <c r="F1062" s="37" t="s">
        <v>402</v>
      </c>
      <c r="G1062" s="36" t="s">
        <v>403</v>
      </c>
      <c r="H1062" s="66">
        <v>499.91399999999999</v>
      </c>
      <c r="I1062" s="66">
        <v>200</v>
      </c>
      <c r="J1062" s="66">
        <v>0</v>
      </c>
      <c r="K1062" s="66">
        <v>99.914000000000001</v>
      </c>
      <c r="L1062" s="66">
        <v>0</v>
      </c>
      <c r="M1062" s="66">
        <v>200</v>
      </c>
      <c r="N1062" s="66">
        <v>0</v>
      </c>
      <c r="O1062" s="66">
        <v>0</v>
      </c>
      <c r="P1062" s="94">
        <v>43496.414340277777</v>
      </c>
      <c r="Q1062" s="95">
        <f t="shared" si="120"/>
        <v>40.006881183563571</v>
      </c>
    </row>
    <row r="1063" spans="1:17" ht="81" x14ac:dyDescent="0.25">
      <c r="A1063" s="49">
        <f t="shared" si="121"/>
        <v>1024</v>
      </c>
      <c r="B1063" s="44">
        <f t="shared" si="122"/>
        <v>44</v>
      </c>
      <c r="C1063" s="45">
        <v>2402</v>
      </c>
      <c r="D1063" s="81" t="s">
        <v>2439</v>
      </c>
      <c r="E1063" s="37" t="s">
        <v>63</v>
      </c>
      <c r="F1063" s="37" t="s">
        <v>2430</v>
      </c>
      <c r="G1063" s="36" t="s">
        <v>2416</v>
      </c>
      <c r="H1063" s="66">
        <v>273.64100000000002</v>
      </c>
      <c r="I1063" s="66">
        <v>136</v>
      </c>
      <c r="J1063" s="66">
        <v>78.468999999999994</v>
      </c>
      <c r="K1063" s="66">
        <v>0</v>
      </c>
      <c r="L1063" s="66">
        <v>0</v>
      </c>
      <c r="M1063" s="66">
        <v>30</v>
      </c>
      <c r="N1063" s="66">
        <v>0</v>
      </c>
      <c r="O1063" s="66">
        <v>29.172000000000001</v>
      </c>
      <c r="P1063" s="94">
        <v>43496.479675925926</v>
      </c>
      <c r="Q1063" s="95">
        <f>(O1063+N1063+M1063)*100/H1063</f>
        <v>21.623952550970063</v>
      </c>
    </row>
    <row r="1064" spans="1:17" ht="93.75" x14ac:dyDescent="0.25">
      <c r="A1064" s="49">
        <f t="shared" si="121"/>
        <v>1025</v>
      </c>
      <c r="B1064" s="44">
        <f t="shared" si="122"/>
        <v>45</v>
      </c>
      <c r="C1064" s="45">
        <v>2541</v>
      </c>
      <c r="D1064" s="81" t="s">
        <v>3459</v>
      </c>
      <c r="E1064" s="37" t="s">
        <v>63</v>
      </c>
      <c r="F1064" s="37" t="s">
        <v>402</v>
      </c>
      <c r="G1064" s="36" t="s">
        <v>399</v>
      </c>
      <c r="H1064" s="66">
        <v>399.49700000000001</v>
      </c>
      <c r="I1064" s="66">
        <v>199</v>
      </c>
      <c r="J1064" s="66">
        <v>140.49700000000001</v>
      </c>
      <c r="K1064" s="66">
        <v>0</v>
      </c>
      <c r="L1064" s="66">
        <v>0</v>
      </c>
      <c r="M1064" s="66">
        <v>30</v>
      </c>
      <c r="N1064" s="66">
        <v>0</v>
      </c>
      <c r="O1064" s="66">
        <v>30</v>
      </c>
      <c r="P1064" s="94">
        <v>43496.622662037036</v>
      </c>
      <c r="Q1064" s="95">
        <f t="shared" si="120"/>
        <v>15.018886249458694</v>
      </c>
    </row>
    <row r="1065" spans="1:17" ht="40.5" x14ac:dyDescent="0.25">
      <c r="A1065" s="49">
        <f t="shared" si="121"/>
        <v>1026</v>
      </c>
      <c r="B1065" s="44">
        <f t="shared" si="122"/>
        <v>46</v>
      </c>
      <c r="C1065" s="45">
        <v>2570</v>
      </c>
      <c r="D1065" s="81" t="s">
        <v>2364</v>
      </c>
      <c r="E1065" s="37" t="s">
        <v>63</v>
      </c>
      <c r="F1065" s="37" t="s">
        <v>2386</v>
      </c>
      <c r="G1065" s="36" t="s">
        <v>405</v>
      </c>
      <c r="H1065" s="66">
        <v>100.699</v>
      </c>
      <c r="I1065" s="66">
        <v>50</v>
      </c>
      <c r="J1065" s="66">
        <v>0</v>
      </c>
      <c r="K1065" s="66">
        <v>25</v>
      </c>
      <c r="L1065" s="66">
        <v>0</v>
      </c>
      <c r="M1065" s="66">
        <v>25.699000000000002</v>
      </c>
      <c r="N1065" s="66">
        <v>0</v>
      </c>
      <c r="O1065" s="66">
        <v>0</v>
      </c>
      <c r="P1065" s="94">
        <v>43496.650462962964</v>
      </c>
      <c r="Q1065" s="95">
        <f t="shared" si="120"/>
        <v>25.520610929602082</v>
      </c>
    </row>
    <row r="1066" spans="1:17" ht="56.25" x14ac:dyDescent="0.25">
      <c r="A1066" s="49">
        <f t="shared" si="121"/>
        <v>1027</v>
      </c>
      <c r="B1066" s="44">
        <f t="shared" si="122"/>
        <v>47</v>
      </c>
      <c r="C1066" s="45">
        <v>251</v>
      </c>
      <c r="D1066" s="81" t="s">
        <v>2365</v>
      </c>
      <c r="E1066" s="37" t="s">
        <v>65</v>
      </c>
      <c r="F1066" s="37" t="s">
        <v>2366</v>
      </c>
      <c r="G1066" s="36" t="s">
        <v>406</v>
      </c>
      <c r="H1066" s="66">
        <v>400</v>
      </c>
      <c r="I1066" s="66">
        <v>200</v>
      </c>
      <c r="J1066" s="66">
        <v>0</v>
      </c>
      <c r="K1066" s="66">
        <v>119</v>
      </c>
      <c r="L1066" s="66">
        <v>0</v>
      </c>
      <c r="M1066" s="66">
        <v>41</v>
      </c>
      <c r="N1066" s="66">
        <v>0</v>
      </c>
      <c r="O1066" s="66">
        <v>40</v>
      </c>
      <c r="P1066" s="94">
        <v>43486.498391203706</v>
      </c>
      <c r="Q1066" s="95">
        <f t="shared" si="120"/>
        <v>20.25</v>
      </c>
    </row>
    <row r="1067" spans="1:17" ht="40.5" x14ac:dyDescent="0.25">
      <c r="A1067" s="49">
        <f t="shared" si="121"/>
        <v>1028</v>
      </c>
      <c r="B1067" s="44">
        <f t="shared" si="122"/>
        <v>48</v>
      </c>
      <c r="C1067" s="45">
        <v>254</v>
      </c>
      <c r="D1067" s="81" t="s">
        <v>2367</v>
      </c>
      <c r="E1067" s="37" t="s">
        <v>65</v>
      </c>
      <c r="F1067" s="37" t="s">
        <v>412</v>
      </c>
      <c r="G1067" s="36" t="s">
        <v>406</v>
      </c>
      <c r="H1067" s="66">
        <v>400</v>
      </c>
      <c r="I1067" s="66">
        <v>200</v>
      </c>
      <c r="J1067" s="66">
        <v>0</v>
      </c>
      <c r="K1067" s="66">
        <v>119</v>
      </c>
      <c r="L1067" s="66">
        <v>0</v>
      </c>
      <c r="M1067" s="66">
        <v>40.5</v>
      </c>
      <c r="N1067" s="66">
        <v>0</v>
      </c>
      <c r="O1067" s="66">
        <v>40.5</v>
      </c>
      <c r="P1067" s="94">
        <v>43486.509270833332</v>
      </c>
      <c r="Q1067" s="95">
        <f t="shared" si="120"/>
        <v>20.25</v>
      </c>
    </row>
    <row r="1068" spans="1:17" ht="40.5" x14ac:dyDescent="0.25">
      <c r="A1068" s="49">
        <f t="shared" si="121"/>
        <v>1029</v>
      </c>
      <c r="B1068" s="44">
        <f t="shared" si="122"/>
        <v>49</v>
      </c>
      <c r="C1068" s="45">
        <v>794</v>
      </c>
      <c r="D1068" s="81" t="s">
        <v>2368</v>
      </c>
      <c r="E1068" s="37" t="s">
        <v>65</v>
      </c>
      <c r="F1068" s="37" t="s">
        <v>2369</v>
      </c>
      <c r="G1068" s="36" t="s">
        <v>405</v>
      </c>
      <c r="H1068" s="66">
        <v>399.98500000000001</v>
      </c>
      <c r="I1068" s="66">
        <v>197</v>
      </c>
      <c r="J1068" s="66">
        <v>60</v>
      </c>
      <c r="K1068" s="66">
        <v>60.984999999999999</v>
      </c>
      <c r="L1068" s="66">
        <v>0</v>
      </c>
      <c r="M1068" s="66">
        <v>82</v>
      </c>
      <c r="N1068" s="66">
        <v>0</v>
      </c>
      <c r="O1068" s="66">
        <v>0</v>
      </c>
      <c r="P1068" s="94">
        <v>43490.480752314812</v>
      </c>
      <c r="Q1068" s="95">
        <f t="shared" si="120"/>
        <v>20.500768778829205</v>
      </c>
    </row>
    <row r="1069" spans="1:17" ht="93.75" x14ac:dyDescent="0.25">
      <c r="A1069" s="49">
        <f t="shared" si="121"/>
        <v>1030</v>
      </c>
      <c r="B1069" s="44">
        <f t="shared" si="122"/>
        <v>50</v>
      </c>
      <c r="C1069" s="45">
        <v>878</v>
      </c>
      <c r="D1069" s="81" t="s">
        <v>2384</v>
      </c>
      <c r="E1069" s="37" t="s">
        <v>65</v>
      </c>
      <c r="F1069" s="37" t="s">
        <v>402</v>
      </c>
      <c r="G1069" s="36" t="s">
        <v>404</v>
      </c>
      <c r="H1069" s="66">
        <v>299.60399999999998</v>
      </c>
      <c r="I1069" s="66">
        <v>149.60400000000001</v>
      </c>
      <c r="J1069" s="66">
        <v>0</v>
      </c>
      <c r="K1069" s="66">
        <v>0</v>
      </c>
      <c r="L1069" s="66">
        <v>0</v>
      </c>
      <c r="M1069" s="66">
        <v>150</v>
      </c>
      <c r="N1069" s="66">
        <v>0</v>
      </c>
      <c r="O1069" s="66">
        <v>0</v>
      </c>
      <c r="P1069" s="94">
        <v>43490.619016203702</v>
      </c>
      <c r="Q1069" s="95">
        <f t="shared" si="120"/>
        <v>50.066087235150398</v>
      </c>
    </row>
    <row r="1070" spans="1:17" ht="40.5" x14ac:dyDescent="0.25">
      <c r="A1070" s="49">
        <f t="shared" si="121"/>
        <v>1031</v>
      </c>
      <c r="B1070" s="44">
        <f t="shared" si="122"/>
        <v>51</v>
      </c>
      <c r="C1070" s="45">
        <v>1333</v>
      </c>
      <c r="D1070" s="81" t="s">
        <v>2370</v>
      </c>
      <c r="E1070" s="37" t="s">
        <v>65</v>
      </c>
      <c r="F1070" s="37" t="s">
        <v>2332</v>
      </c>
      <c r="G1070" s="36" t="s">
        <v>401</v>
      </c>
      <c r="H1070" s="66">
        <v>394.47699999999998</v>
      </c>
      <c r="I1070" s="66">
        <v>197</v>
      </c>
      <c r="J1070" s="66">
        <v>85.301000000000002</v>
      </c>
      <c r="K1070" s="66">
        <v>30</v>
      </c>
      <c r="L1070" s="66">
        <v>0</v>
      </c>
      <c r="M1070" s="66">
        <v>42</v>
      </c>
      <c r="N1070" s="66">
        <v>0</v>
      </c>
      <c r="O1070" s="66">
        <v>40.176000000000002</v>
      </c>
      <c r="P1070" s="94">
        <v>43493.728576388887</v>
      </c>
      <c r="Q1070" s="95">
        <f t="shared" si="120"/>
        <v>20.831632769464381</v>
      </c>
    </row>
    <row r="1071" spans="1:17" ht="93.75" x14ac:dyDescent="0.25">
      <c r="A1071" s="49">
        <f t="shared" si="121"/>
        <v>1032</v>
      </c>
      <c r="B1071" s="44">
        <f t="shared" si="122"/>
        <v>52</v>
      </c>
      <c r="C1071" s="45">
        <v>1374</v>
      </c>
      <c r="D1071" s="81" t="s">
        <v>2371</v>
      </c>
      <c r="E1071" s="37" t="s">
        <v>65</v>
      </c>
      <c r="F1071" s="37" t="s">
        <v>402</v>
      </c>
      <c r="G1071" s="36" t="s">
        <v>403</v>
      </c>
      <c r="H1071" s="66">
        <v>399.95400000000001</v>
      </c>
      <c r="I1071" s="66">
        <v>199.977</v>
      </c>
      <c r="J1071" s="66">
        <v>0</v>
      </c>
      <c r="K1071" s="66">
        <v>0</v>
      </c>
      <c r="L1071" s="66">
        <v>0</v>
      </c>
      <c r="M1071" s="66">
        <v>199.977</v>
      </c>
      <c r="N1071" s="66">
        <v>0</v>
      </c>
      <c r="O1071" s="66">
        <v>0</v>
      </c>
      <c r="P1071" s="94">
        <v>43493.767326388886</v>
      </c>
      <c r="Q1071" s="95">
        <f t="shared" si="120"/>
        <v>50</v>
      </c>
    </row>
    <row r="1072" spans="1:17" ht="40.5" x14ac:dyDescent="0.25">
      <c r="A1072" s="49">
        <f t="shared" si="121"/>
        <v>1033</v>
      </c>
      <c r="B1072" s="44">
        <f t="shared" si="122"/>
        <v>53</v>
      </c>
      <c r="C1072" s="45">
        <v>128</v>
      </c>
      <c r="D1072" s="81" t="s">
        <v>2372</v>
      </c>
      <c r="E1072" s="37" t="s">
        <v>6</v>
      </c>
      <c r="F1072" s="37" t="s">
        <v>2373</v>
      </c>
      <c r="G1072" s="36" t="s">
        <v>2345</v>
      </c>
      <c r="H1072" s="66">
        <v>299.97699999999998</v>
      </c>
      <c r="I1072" s="66">
        <v>149.988</v>
      </c>
      <c r="J1072" s="66">
        <v>0</v>
      </c>
      <c r="K1072" s="66">
        <v>0</v>
      </c>
      <c r="L1072" s="66">
        <v>0</v>
      </c>
      <c r="M1072" s="66">
        <v>149.989</v>
      </c>
      <c r="N1072" s="66">
        <v>0</v>
      </c>
      <c r="O1072" s="66">
        <v>0</v>
      </c>
      <c r="P1072" s="94">
        <v>43481.749282407407</v>
      </c>
      <c r="Q1072" s="95">
        <f t="shared" si="120"/>
        <v>50.000166679445428</v>
      </c>
    </row>
    <row r="1073" spans="1:17" ht="40.5" x14ac:dyDescent="0.25">
      <c r="A1073" s="49">
        <f t="shared" si="121"/>
        <v>1034</v>
      </c>
      <c r="B1073" s="44">
        <f t="shared" si="122"/>
        <v>54</v>
      </c>
      <c r="C1073" s="45">
        <v>790</v>
      </c>
      <c r="D1073" s="81" t="s">
        <v>2374</v>
      </c>
      <c r="E1073" s="37" t="s">
        <v>6</v>
      </c>
      <c r="F1073" s="37" t="s">
        <v>415</v>
      </c>
      <c r="G1073" s="36" t="s">
        <v>395</v>
      </c>
      <c r="H1073" s="66">
        <v>497.37599999999998</v>
      </c>
      <c r="I1073" s="66">
        <v>200</v>
      </c>
      <c r="J1073" s="66">
        <v>0</v>
      </c>
      <c r="K1073" s="66">
        <v>193.376</v>
      </c>
      <c r="L1073" s="66">
        <v>0</v>
      </c>
      <c r="M1073" s="66">
        <v>104</v>
      </c>
      <c r="N1073" s="66">
        <v>0</v>
      </c>
      <c r="O1073" s="66">
        <v>0</v>
      </c>
      <c r="P1073" s="94">
        <v>43490.475694444445</v>
      </c>
      <c r="Q1073" s="95">
        <f t="shared" si="120"/>
        <v>20.909734285530465</v>
      </c>
    </row>
    <row r="1074" spans="1:17" ht="93.75" x14ac:dyDescent="0.25">
      <c r="A1074" s="49">
        <f t="shared" si="121"/>
        <v>1035</v>
      </c>
      <c r="B1074" s="44">
        <f t="shared" si="122"/>
        <v>55</v>
      </c>
      <c r="C1074" s="45">
        <v>2274</v>
      </c>
      <c r="D1074" s="81" t="s">
        <v>2443</v>
      </c>
      <c r="E1074" s="37" t="s">
        <v>6</v>
      </c>
      <c r="F1074" s="37" t="s">
        <v>402</v>
      </c>
      <c r="G1074" s="36" t="s">
        <v>404</v>
      </c>
      <c r="H1074" s="66">
        <v>299.99799999999999</v>
      </c>
      <c r="I1074" s="66">
        <v>149.99799999999999</v>
      </c>
      <c r="J1074" s="66">
        <v>0</v>
      </c>
      <c r="K1074" s="66">
        <v>0</v>
      </c>
      <c r="L1074" s="66">
        <v>0</v>
      </c>
      <c r="M1074" s="66">
        <v>150</v>
      </c>
      <c r="N1074" s="66">
        <v>0</v>
      </c>
      <c r="O1074" s="66">
        <v>0</v>
      </c>
      <c r="P1074" s="94">
        <v>43495.853055555555</v>
      </c>
      <c r="Q1074" s="95">
        <f t="shared" si="120"/>
        <v>50.000333335555574</v>
      </c>
    </row>
    <row r="1075" spans="1:17" s="15" customFormat="1" ht="20.25" x14ac:dyDescent="0.25">
      <c r="A1075" s="52"/>
      <c r="B1075" s="57">
        <v>18</v>
      </c>
      <c r="C1075" s="46"/>
      <c r="D1075" s="16" t="s">
        <v>37</v>
      </c>
      <c r="E1075" s="42"/>
      <c r="F1075" s="42"/>
      <c r="G1075" s="42"/>
      <c r="H1075" s="20">
        <f>SUM(H1076:H1093)</f>
        <v>8388.2129999999997</v>
      </c>
      <c r="I1075" s="20">
        <f>SUM(I1076:I1093)</f>
        <v>3491.288</v>
      </c>
      <c r="J1075" s="20">
        <f t="shared" ref="J1075:O1075" si="123">SUM(J1076:J1093)</f>
        <v>0</v>
      </c>
      <c r="K1075" s="20">
        <f t="shared" si="123"/>
        <v>0</v>
      </c>
      <c r="L1075" s="20">
        <f t="shared" si="123"/>
        <v>3221.2330000000002</v>
      </c>
      <c r="M1075" s="20">
        <f t="shared" si="123"/>
        <v>1493.5</v>
      </c>
      <c r="N1075" s="20">
        <f t="shared" si="123"/>
        <v>0</v>
      </c>
      <c r="O1075" s="20">
        <f t="shared" si="123"/>
        <v>182.19200000000001</v>
      </c>
      <c r="P1075" s="100"/>
      <c r="Q1075" s="100"/>
    </row>
    <row r="1076" spans="1:17" ht="40.5" x14ac:dyDescent="0.25">
      <c r="A1076" s="49">
        <f>A1074+1</f>
        <v>1036</v>
      </c>
      <c r="B1076" s="44">
        <v>1</v>
      </c>
      <c r="C1076" s="45">
        <v>442</v>
      </c>
      <c r="D1076" s="81" t="s">
        <v>2390</v>
      </c>
      <c r="E1076" s="37" t="s">
        <v>49</v>
      </c>
      <c r="F1076" s="37" t="s">
        <v>416</v>
      </c>
      <c r="G1076" s="36" t="s">
        <v>417</v>
      </c>
      <c r="H1076" s="66">
        <v>491.947</v>
      </c>
      <c r="I1076" s="66">
        <v>200</v>
      </c>
      <c r="J1076" s="66">
        <v>0</v>
      </c>
      <c r="K1076" s="66">
        <v>0</v>
      </c>
      <c r="L1076" s="66">
        <v>190.99600000000001</v>
      </c>
      <c r="M1076" s="66">
        <v>65.144999999999996</v>
      </c>
      <c r="N1076" s="66">
        <v>0</v>
      </c>
      <c r="O1076" s="66">
        <v>35.805999999999997</v>
      </c>
      <c r="P1076" s="94">
        <v>43488.549467592595</v>
      </c>
      <c r="Q1076" s="95">
        <f t="shared" si="120"/>
        <v>20.520706498870812</v>
      </c>
    </row>
    <row r="1077" spans="1:17" ht="40.5" x14ac:dyDescent="0.25">
      <c r="A1077" s="49">
        <f>A1076+1</f>
        <v>1037</v>
      </c>
      <c r="B1077" s="44">
        <f>B1076+1</f>
        <v>2</v>
      </c>
      <c r="C1077" s="45">
        <v>897</v>
      </c>
      <c r="D1077" s="81" t="s">
        <v>2391</v>
      </c>
      <c r="E1077" s="37" t="s">
        <v>49</v>
      </c>
      <c r="F1077" s="37" t="s">
        <v>416</v>
      </c>
      <c r="G1077" s="36" t="s">
        <v>418</v>
      </c>
      <c r="H1077" s="66">
        <v>463.09699999999998</v>
      </c>
      <c r="I1077" s="66">
        <v>200</v>
      </c>
      <c r="J1077" s="66">
        <v>0</v>
      </c>
      <c r="K1077" s="66">
        <v>0</v>
      </c>
      <c r="L1077" s="66">
        <v>166.12</v>
      </c>
      <c r="M1077" s="66">
        <v>68</v>
      </c>
      <c r="N1077" s="66">
        <v>0</v>
      </c>
      <c r="O1077" s="66">
        <v>28.977</v>
      </c>
      <c r="P1077" s="94">
        <v>43490.636631944442</v>
      </c>
      <c r="Q1077" s="95">
        <f t="shared" si="120"/>
        <v>20.940969170605729</v>
      </c>
    </row>
    <row r="1078" spans="1:17" ht="40.5" x14ac:dyDescent="0.25">
      <c r="A1078" s="49">
        <f t="shared" ref="A1078:A1093" si="124">A1077+1</f>
        <v>1038</v>
      </c>
      <c r="B1078" s="44">
        <f>B1077+1</f>
        <v>3</v>
      </c>
      <c r="C1078" s="45">
        <v>969</v>
      </c>
      <c r="D1078" s="81" t="s">
        <v>2392</v>
      </c>
      <c r="E1078" s="37" t="s">
        <v>49</v>
      </c>
      <c r="F1078" s="37" t="s">
        <v>416</v>
      </c>
      <c r="G1078" s="36" t="s">
        <v>421</v>
      </c>
      <c r="H1078" s="66">
        <v>497.22699999999998</v>
      </c>
      <c r="I1078" s="66">
        <v>200</v>
      </c>
      <c r="J1078" s="66">
        <v>0</v>
      </c>
      <c r="K1078" s="66">
        <v>0</v>
      </c>
      <c r="L1078" s="66">
        <v>196.215</v>
      </c>
      <c r="M1078" s="66">
        <v>90</v>
      </c>
      <c r="N1078" s="66">
        <v>0</v>
      </c>
      <c r="O1078" s="66">
        <v>11.012</v>
      </c>
      <c r="P1078" s="94">
        <v>43490.700335648151</v>
      </c>
      <c r="Q1078" s="95">
        <f t="shared" si="120"/>
        <v>20.315067363598519</v>
      </c>
    </row>
    <row r="1079" spans="1:17" ht="60.75" x14ac:dyDescent="0.25">
      <c r="A1079" s="49">
        <f t="shared" si="124"/>
        <v>1039</v>
      </c>
      <c r="B1079" s="44">
        <f t="shared" ref="B1079:B1093" si="125">B1078+1</f>
        <v>4</v>
      </c>
      <c r="C1079" s="45">
        <v>1350</v>
      </c>
      <c r="D1079" s="81" t="s">
        <v>2393</v>
      </c>
      <c r="E1079" s="37" t="s">
        <v>49</v>
      </c>
      <c r="F1079" s="37" t="s">
        <v>416</v>
      </c>
      <c r="G1079" s="36" t="s">
        <v>421</v>
      </c>
      <c r="H1079" s="66">
        <v>353</v>
      </c>
      <c r="I1079" s="66">
        <v>176.5</v>
      </c>
      <c r="J1079" s="66">
        <v>0</v>
      </c>
      <c r="K1079" s="66">
        <v>0</v>
      </c>
      <c r="L1079" s="66">
        <v>102.5</v>
      </c>
      <c r="M1079" s="66">
        <v>74</v>
      </c>
      <c r="N1079" s="66">
        <v>0</v>
      </c>
      <c r="O1079" s="66">
        <v>0</v>
      </c>
      <c r="P1079" s="94">
        <v>43493.743425925924</v>
      </c>
      <c r="Q1079" s="95">
        <f t="shared" si="120"/>
        <v>20.963172804532579</v>
      </c>
    </row>
    <row r="1080" spans="1:17" ht="40.5" x14ac:dyDescent="0.25">
      <c r="A1080" s="49">
        <f t="shared" si="124"/>
        <v>1040</v>
      </c>
      <c r="B1080" s="44">
        <f t="shared" si="125"/>
        <v>5</v>
      </c>
      <c r="C1080" s="45">
        <v>1361</v>
      </c>
      <c r="D1080" s="81" t="s">
        <v>2394</v>
      </c>
      <c r="E1080" s="37" t="s">
        <v>49</v>
      </c>
      <c r="F1080" s="37" t="s">
        <v>416</v>
      </c>
      <c r="G1080" s="36" t="s">
        <v>417</v>
      </c>
      <c r="H1080" s="66">
        <v>499.21899999999999</v>
      </c>
      <c r="I1080" s="66">
        <v>200</v>
      </c>
      <c r="J1080" s="66">
        <v>0</v>
      </c>
      <c r="K1080" s="66">
        <v>0</v>
      </c>
      <c r="L1080" s="66">
        <v>209.21899999999999</v>
      </c>
      <c r="M1080" s="66">
        <v>90</v>
      </c>
      <c r="N1080" s="66">
        <v>0</v>
      </c>
      <c r="O1080" s="66">
        <v>0</v>
      </c>
      <c r="P1080" s="94">
        <v>43493.75503472222</v>
      </c>
      <c r="Q1080" s="95">
        <f t="shared" si="120"/>
        <v>18.028159985897972</v>
      </c>
    </row>
    <row r="1081" spans="1:17" ht="40.5" x14ac:dyDescent="0.25">
      <c r="A1081" s="49">
        <f t="shared" si="124"/>
        <v>1041</v>
      </c>
      <c r="B1081" s="44">
        <f t="shared" si="125"/>
        <v>6</v>
      </c>
      <c r="C1081" s="45">
        <v>1942</v>
      </c>
      <c r="D1081" s="81" t="s">
        <v>2395</v>
      </c>
      <c r="E1081" s="37" t="s">
        <v>49</v>
      </c>
      <c r="F1081" s="37" t="s">
        <v>416</v>
      </c>
      <c r="G1081" s="36" t="s">
        <v>417</v>
      </c>
      <c r="H1081" s="66">
        <v>498.4</v>
      </c>
      <c r="I1081" s="66">
        <v>200</v>
      </c>
      <c r="J1081" s="66">
        <v>0</v>
      </c>
      <c r="K1081" s="66">
        <v>0</v>
      </c>
      <c r="L1081" s="66">
        <v>218.4</v>
      </c>
      <c r="M1081" s="66">
        <v>80</v>
      </c>
      <c r="N1081" s="66">
        <v>0</v>
      </c>
      <c r="O1081" s="66">
        <v>0</v>
      </c>
      <c r="P1081" s="94">
        <v>43495.536354166667</v>
      </c>
      <c r="Q1081" s="95">
        <f t="shared" si="120"/>
        <v>16.051364365971107</v>
      </c>
    </row>
    <row r="1082" spans="1:17" ht="40.5" x14ac:dyDescent="0.25">
      <c r="A1082" s="49">
        <f t="shared" si="124"/>
        <v>1042</v>
      </c>
      <c r="B1082" s="44">
        <f t="shared" si="125"/>
        <v>7</v>
      </c>
      <c r="C1082" s="45">
        <v>696</v>
      </c>
      <c r="D1082" s="81" t="s">
        <v>2396</v>
      </c>
      <c r="E1082" s="37" t="s">
        <v>58</v>
      </c>
      <c r="F1082" s="37" t="s">
        <v>416</v>
      </c>
      <c r="G1082" s="36" t="s">
        <v>417</v>
      </c>
      <c r="H1082" s="66">
        <v>499.79500000000002</v>
      </c>
      <c r="I1082" s="66">
        <v>200</v>
      </c>
      <c r="J1082" s="66">
        <v>0</v>
      </c>
      <c r="K1082" s="66">
        <v>0</v>
      </c>
      <c r="L1082" s="66">
        <v>195.667</v>
      </c>
      <c r="M1082" s="66">
        <v>74</v>
      </c>
      <c r="N1082" s="66">
        <v>0</v>
      </c>
      <c r="O1082" s="66">
        <v>30.128</v>
      </c>
      <c r="P1082" s="94">
        <v>43489.783750000002</v>
      </c>
      <c r="Q1082" s="95">
        <f t="shared" si="120"/>
        <v>20.834141998219266</v>
      </c>
    </row>
    <row r="1083" spans="1:17" ht="40.5" x14ac:dyDescent="0.25">
      <c r="A1083" s="49">
        <f t="shared" si="124"/>
        <v>1043</v>
      </c>
      <c r="B1083" s="44">
        <f t="shared" si="125"/>
        <v>8</v>
      </c>
      <c r="C1083" s="45">
        <v>1354</v>
      </c>
      <c r="D1083" s="81" t="s">
        <v>2397</v>
      </c>
      <c r="E1083" s="37" t="s">
        <v>58</v>
      </c>
      <c r="F1083" s="37" t="s">
        <v>416</v>
      </c>
      <c r="G1083" s="36" t="s">
        <v>2398</v>
      </c>
      <c r="H1083" s="66">
        <v>499.85700000000003</v>
      </c>
      <c r="I1083" s="66">
        <v>200</v>
      </c>
      <c r="J1083" s="66">
        <v>0</v>
      </c>
      <c r="K1083" s="66">
        <v>0</v>
      </c>
      <c r="L1083" s="66">
        <v>195.857</v>
      </c>
      <c r="M1083" s="66">
        <v>104</v>
      </c>
      <c r="N1083" s="66">
        <v>0</v>
      </c>
      <c r="O1083" s="66">
        <v>0</v>
      </c>
      <c r="P1083" s="94">
        <v>43493.749398148146</v>
      </c>
      <c r="Q1083" s="95">
        <f t="shared" si="120"/>
        <v>20.805950501843526</v>
      </c>
    </row>
    <row r="1084" spans="1:17" ht="40.5" x14ac:dyDescent="0.25">
      <c r="A1084" s="49">
        <f t="shared" si="124"/>
        <v>1044</v>
      </c>
      <c r="B1084" s="44">
        <f t="shared" si="125"/>
        <v>9</v>
      </c>
      <c r="C1084" s="45">
        <v>643</v>
      </c>
      <c r="D1084" s="81" t="s">
        <v>2399</v>
      </c>
      <c r="E1084" s="37" t="s">
        <v>61</v>
      </c>
      <c r="F1084" s="37" t="s">
        <v>416</v>
      </c>
      <c r="G1084" s="36" t="s">
        <v>420</v>
      </c>
      <c r="H1084" s="66">
        <v>481.55500000000001</v>
      </c>
      <c r="I1084" s="66">
        <v>200</v>
      </c>
      <c r="J1084" s="66">
        <v>0</v>
      </c>
      <c r="K1084" s="66">
        <v>0</v>
      </c>
      <c r="L1084" s="66">
        <v>184.23099999999999</v>
      </c>
      <c r="M1084" s="66">
        <v>70</v>
      </c>
      <c r="N1084" s="66">
        <v>0</v>
      </c>
      <c r="O1084" s="66">
        <v>27.324000000000002</v>
      </c>
      <c r="P1084" s="94">
        <v>43489.68341435185</v>
      </c>
      <c r="Q1084" s="95">
        <f t="shared" si="120"/>
        <v>20.21036018730986</v>
      </c>
    </row>
    <row r="1085" spans="1:17" ht="60.75" x14ac:dyDescent="0.25">
      <c r="A1085" s="49">
        <f t="shared" si="124"/>
        <v>1045</v>
      </c>
      <c r="B1085" s="44">
        <f t="shared" si="125"/>
        <v>10</v>
      </c>
      <c r="C1085" s="45">
        <v>657</v>
      </c>
      <c r="D1085" s="81" t="s">
        <v>2400</v>
      </c>
      <c r="E1085" s="37" t="s">
        <v>61</v>
      </c>
      <c r="F1085" s="37" t="s">
        <v>416</v>
      </c>
      <c r="G1085" s="36" t="s">
        <v>421</v>
      </c>
      <c r="H1085" s="66">
        <v>275.577</v>
      </c>
      <c r="I1085" s="66">
        <v>137.78800000000001</v>
      </c>
      <c r="J1085" s="66">
        <v>0</v>
      </c>
      <c r="K1085" s="66">
        <v>0</v>
      </c>
      <c r="L1085" s="66">
        <v>79.918999999999997</v>
      </c>
      <c r="M1085" s="66">
        <v>57.87</v>
      </c>
      <c r="N1085" s="66">
        <v>0</v>
      </c>
      <c r="O1085" s="66">
        <v>0</v>
      </c>
      <c r="P1085" s="94">
        <v>43489.703252314815</v>
      </c>
      <c r="Q1085" s="95">
        <f t="shared" si="120"/>
        <v>20.999575436266451</v>
      </c>
    </row>
    <row r="1086" spans="1:17" ht="40.5" x14ac:dyDescent="0.25">
      <c r="A1086" s="49">
        <f t="shared" si="124"/>
        <v>1046</v>
      </c>
      <c r="B1086" s="44">
        <f t="shared" si="125"/>
        <v>11</v>
      </c>
      <c r="C1086" s="45">
        <v>670</v>
      </c>
      <c r="D1086" s="81" t="s">
        <v>2401</v>
      </c>
      <c r="E1086" s="37" t="s">
        <v>61</v>
      </c>
      <c r="F1086" s="37" t="s">
        <v>416</v>
      </c>
      <c r="G1086" s="36" t="s">
        <v>419</v>
      </c>
      <c r="H1086" s="66">
        <v>499.17200000000003</v>
      </c>
      <c r="I1086" s="66">
        <v>200</v>
      </c>
      <c r="J1086" s="66">
        <v>0</v>
      </c>
      <c r="K1086" s="66">
        <v>0</v>
      </c>
      <c r="L1086" s="66">
        <v>194.34200000000001</v>
      </c>
      <c r="M1086" s="66">
        <v>104.83</v>
      </c>
      <c r="N1086" s="66">
        <v>0</v>
      </c>
      <c r="O1086" s="66">
        <v>0</v>
      </c>
      <c r="P1086" s="94">
        <v>43489.723993055559</v>
      </c>
      <c r="Q1086" s="95">
        <f t="shared" si="120"/>
        <v>21.000777287187582</v>
      </c>
    </row>
    <row r="1087" spans="1:17" ht="40.5" x14ac:dyDescent="0.25">
      <c r="A1087" s="49">
        <f t="shared" si="124"/>
        <v>1047</v>
      </c>
      <c r="B1087" s="44">
        <f t="shared" si="125"/>
        <v>12</v>
      </c>
      <c r="C1087" s="45">
        <v>690</v>
      </c>
      <c r="D1087" s="81" t="s">
        <v>2402</v>
      </c>
      <c r="E1087" s="37" t="s">
        <v>63</v>
      </c>
      <c r="F1087" s="37" t="s">
        <v>416</v>
      </c>
      <c r="G1087" s="36" t="s">
        <v>421</v>
      </c>
      <c r="H1087" s="66">
        <v>493.43299999999999</v>
      </c>
      <c r="I1087" s="66">
        <v>200</v>
      </c>
      <c r="J1087" s="66">
        <v>0</v>
      </c>
      <c r="K1087" s="66">
        <v>0</v>
      </c>
      <c r="L1087" s="66">
        <v>194.37700000000001</v>
      </c>
      <c r="M1087" s="66">
        <v>70.2</v>
      </c>
      <c r="N1087" s="66">
        <v>0</v>
      </c>
      <c r="O1087" s="66">
        <v>28.856000000000002</v>
      </c>
      <c r="P1087" s="94">
        <v>43489.751620370371</v>
      </c>
      <c r="Q1087" s="95">
        <f t="shared" si="120"/>
        <v>20.074863253977746</v>
      </c>
    </row>
    <row r="1088" spans="1:17" ht="40.5" x14ac:dyDescent="0.25">
      <c r="A1088" s="49">
        <f t="shared" si="124"/>
        <v>1048</v>
      </c>
      <c r="B1088" s="44">
        <f t="shared" si="125"/>
        <v>13</v>
      </c>
      <c r="C1088" s="45">
        <v>650</v>
      </c>
      <c r="D1088" s="81" t="s">
        <v>2403</v>
      </c>
      <c r="E1088" s="37" t="s">
        <v>65</v>
      </c>
      <c r="F1088" s="37" t="s">
        <v>416</v>
      </c>
      <c r="G1088" s="36" t="s">
        <v>417</v>
      </c>
      <c r="H1088" s="66">
        <v>499.94400000000002</v>
      </c>
      <c r="I1088" s="66">
        <v>200</v>
      </c>
      <c r="J1088" s="66">
        <v>0</v>
      </c>
      <c r="K1088" s="66">
        <v>0</v>
      </c>
      <c r="L1088" s="66">
        <v>195</v>
      </c>
      <c r="M1088" s="66">
        <v>84.855000000000004</v>
      </c>
      <c r="N1088" s="66">
        <v>0</v>
      </c>
      <c r="O1088" s="66">
        <v>20.088999999999999</v>
      </c>
      <c r="P1088" s="94">
        <v>43489.694606481484</v>
      </c>
      <c r="Q1088" s="95">
        <f t="shared" si="120"/>
        <v>20.991151008912997</v>
      </c>
    </row>
    <row r="1089" spans="1:17" ht="60.75" x14ac:dyDescent="0.25">
      <c r="A1089" s="49">
        <f t="shared" si="124"/>
        <v>1049</v>
      </c>
      <c r="B1089" s="44">
        <f t="shared" si="125"/>
        <v>14</v>
      </c>
      <c r="C1089" s="45">
        <v>1923</v>
      </c>
      <c r="D1089" s="81" t="s">
        <v>2404</v>
      </c>
      <c r="E1089" s="37" t="s">
        <v>65</v>
      </c>
      <c r="F1089" s="37" t="s">
        <v>416</v>
      </c>
      <c r="G1089" s="36" t="s">
        <v>417</v>
      </c>
      <c r="H1089" s="66">
        <v>499.73200000000003</v>
      </c>
      <c r="I1089" s="66">
        <v>200</v>
      </c>
      <c r="J1089" s="66">
        <v>0</v>
      </c>
      <c r="K1089" s="66">
        <v>0</v>
      </c>
      <c r="L1089" s="66">
        <v>219.732</v>
      </c>
      <c r="M1089" s="66">
        <v>80</v>
      </c>
      <c r="N1089" s="66">
        <v>0</v>
      </c>
      <c r="O1089" s="66">
        <v>0</v>
      </c>
      <c r="P1089" s="94">
        <v>43495.519108796296</v>
      </c>
      <c r="Q1089" s="95">
        <f t="shared" si="120"/>
        <v>16.008580599201171</v>
      </c>
    </row>
    <row r="1090" spans="1:17" ht="40.5" x14ac:dyDescent="0.25">
      <c r="A1090" s="49">
        <f t="shared" si="124"/>
        <v>1050</v>
      </c>
      <c r="B1090" s="44">
        <f t="shared" si="125"/>
        <v>15</v>
      </c>
      <c r="C1090" s="45">
        <v>635</v>
      </c>
      <c r="D1090" s="81" t="s">
        <v>2405</v>
      </c>
      <c r="E1090" s="37" t="s">
        <v>6</v>
      </c>
      <c r="F1090" s="37" t="s">
        <v>416</v>
      </c>
      <c r="G1090" s="36" t="s">
        <v>422</v>
      </c>
      <c r="H1090" s="66">
        <v>498.25900000000001</v>
      </c>
      <c r="I1090" s="66">
        <v>200</v>
      </c>
      <c r="J1090" s="66">
        <v>0</v>
      </c>
      <c r="K1090" s="66">
        <v>0</v>
      </c>
      <c r="L1090" s="66">
        <v>195.25899999999999</v>
      </c>
      <c r="M1090" s="66">
        <v>103</v>
      </c>
      <c r="N1090" s="66">
        <v>0</v>
      </c>
      <c r="O1090" s="66">
        <v>0</v>
      </c>
      <c r="P1090" s="94">
        <v>43489.672210648147</v>
      </c>
      <c r="Q1090" s="95">
        <f t="shared" si="120"/>
        <v>20.671979833781226</v>
      </c>
    </row>
    <row r="1091" spans="1:17" ht="40.5" x14ac:dyDescent="0.25">
      <c r="A1091" s="49">
        <f t="shared" si="124"/>
        <v>1051</v>
      </c>
      <c r="B1091" s="44">
        <f t="shared" si="125"/>
        <v>16</v>
      </c>
      <c r="C1091" s="45">
        <v>665</v>
      </c>
      <c r="D1091" s="81" t="s">
        <v>2406</v>
      </c>
      <c r="E1091" s="37" t="s">
        <v>6</v>
      </c>
      <c r="F1091" s="37" t="s">
        <v>416</v>
      </c>
      <c r="G1091" s="36" t="s">
        <v>2407</v>
      </c>
      <c r="H1091" s="66">
        <v>498.31099999999998</v>
      </c>
      <c r="I1091" s="66">
        <v>200</v>
      </c>
      <c r="J1091" s="66">
        <v>0</v>
      </c>
      <c r="K1091" s="66">
        <v>0</v>
      </c>
      <c r="L1091" s="66">
        <v>193.71100000000001</v>
      </c>
      <c r="M1091" s="66">
        <v>104.6</v>
      </c>
      <c r="N1091" s="66">
        <v>0</v>
      </c>
      <c r="O1091" s="66">
        <v>0</v>
      </c>
      <c r="P1091" s="94">
        <v>43489.7109837963</v>
      </c>
      <c r="Q1091" s="95">
        <f t="shared" si="120"/>
        <v>20.990907284808081</v>
      </c>
    </row>
    <row r="1092" spans="1:17" ht="40.5" x14ac:dyDescent="0.25">
      <c r="A1092" s="49">
        <f t="shared" si="124"/>
        <v>1052</v>
      </c>
      <c r="B1092" s="44">
        <f t="shared" si="125"/>
        <v>17</v>
      </c>
      <c r="C1092" s="45">
        <v>1371</v>
      </c>
      <c r="D1092" s="81" t="s">
        <v>2408</v>
      </c>
      <c r="E1092" s="37" t="s">
        <v>6</v>
      </c>
      <c r="F1092" s="37" t="s">
        <v>416</v>
      </c>
      <c r="G1092" s="36" t="s">
        <v>417</v>
      </c>
      <c r="H1092" s="66">
        <v>483.77499999999998</v>
      </c>
      <c r="I1092" s="66">
        <v>200</v>
      </c>
      <c r="J1092" s="66">
        <v>0</v>
      </c>
      <c r="K1092" s="66">
        <v>0</v>
      </c>
      <c r="L1092" s="66">
        <v>184.77500000000001</v>
      </c>
      <c r="M1092" s="66">
        <v>99</v>
      </c>
      <c r="N1092" s="66">
        <v>0</v>
      </c>
      <c r="O1092" s="66">
        <v>0</v>
      </c>
      <c r="P1092" s="94">
        <v>43493.763391203705</v>
      </c>
      <c r="Q1092" s="95">
        <f t="shared" si="120"/>
        <v>20.464058704976487</v>
      </c>
    </row>
    <row r="1093" spans="1:17" ht="40.5" x14ac:dyDescent="0.25">
      <c r="A1093" s="49">
        <f t="shared" si="124"/>
        <v>1053</v>
      </c>
      <c r="B1093" s="44">
        <f t="shared" si="125"/>
        <v>18</v>
      </c>
      <c r="C1093" s="45">
        <v>1953</v>
      </c>
      <c r="D1093" s="81" t="s">
        <v>2409</v>
      </c>
      <c r="E1093" s="37" t="s">
        <v>6</v>
      </c>
      <c r="F1093" s="37" t="s">
        <v>416</v>
      </c>
      <c r="G1093" s="36" t="s">
        <v>421</v>
      </c>
      <c r="H1093" s="66">
        <v>355.91300000000001</v>
      </c>
      <c r="I1093" s="66">
        <v>177</v>
      </c>
      <c r="J1093" s="66">
        <v>0</v>
      </c>
      <c r="K1093" s="66">
        <v>0</v>
      </c>
      <c r="L1093" s="66">
        <v>104.913</v>
      </c>
      <c r="M1093" s="66">
        <v>74</v>
      </c>
      <c r="N1093" s="66">
        <v>0</v>
      </c>
      <c r="O1093" s="66">
        <v>0</v>
      </c>
      <c r="P1093" s="94">
        <v>43495.545798611114</v>
      </c>
      <c r="Q1093" s="95">
        <f t="shared" si="120"/>
        <v>20.791597946689219</v>
      </c>
    </row>
    <row r="1094" spans="1:17" s="15" customFormat="1" ht="20.25" x14ac:dyDescent="0.25">
      <c r="A1094" s="52"/>
      <c r="B1094" s="57">
        <v>22</v>
      </c>
      <c r="C1094" s="46"/>
      <c r="D1094" s="16" t="s">
        <v>423</v>
      </c>
      <c r="E1094" s="42"/>
      <c r="F1094" s="42"/>
      <c r="G1094" s="42"/>
      <c r="H1094" s="20">
        <f>SUM(H1095:H1116)</f>
        <v>8147.8530000000001</v>
      </c>
      <c r="I1094" s="20">
        <f t="shared" ref="I1094:O1094" si="126">SUM(I1095:I1116)</f>
        <v>3560.9349999999999</v>
      </c>
      <c r="J1094" s="20">
        <f t="shared" si="126"/>
        <v>403.98</v>
      </c>
      <c r="K1094" s="20">
        <f t="shared" si="126"/>
        <v>0</v>
      </c>
      <c r="L1094" s="20">
        <f t="shared" si="126"/>
        <v>2379.1930000000002</v>
      </c>
      <c r="M1094" s="20">
        <f t="shared" si="126"/>
        <v>1534.538</v>
      </c>
      <c r="N1094" s="20">
        <f t="shared" si="126"/>
        <v>109.48099999999999</v>
      </c>
      <c r="O1094" s="20">
        <f t="shared" si="126"/>
        <v>159.726</v>
      </c>
      <c r="P1094" s="100"/>
      <c r="Q1094" s="100"/>
    </row>
    <row r="1095" spans="1:17" ht="65.25" customHeight="1" x14ac:dyDescent="0.25">
      <c r="A1095" s="49">
        <f>A1093+1</f>
        <v>1054</v>
      </c>
      <c r="B1095" s="44">
        <v>1</v>
      </c>
      <c r="C1095" s="45">
        <v>2486</v>
      </c>
      <c r="D1095" s="81" t="s">
        <v>2444</v>
      </c>
      <c r="E1095" s="37" t="s">
        <v>49</v>
      </c>
      <c r="F1095" s="37" t="s">
        <v>2410</v>
      </c>
      <c r="G1095" s="36" t="s">
        <v>424</v>
      </c>
      <c r="H1095" s="66">
        <v>105.456</v>
      </c>
      <c r="I1095" s="66">
        <v>52.7</v>
      </c>
      <c r="J1095" s="66">
        <v>31.556000000000001</v>
      </c>
      <c r="K1095" s="66">
        <v>0</v>
      </c>
      <c r="L1095" s="66">
        <v>0</v>
      </c>
      <c r="M1095" s="66">
        <v>10.6</v>
      </c>
      <c r="N1095" s="66">
        <v>0</v>
      </c>
      <c r="O1095" s="66">
        <v>10.6</v>
      </c>
      <c r="P1095" s="94">
        <v>43496.553506944445</v>
      </c>
      <c r="Q1095" s="95">
        <f t="shared" si="120"/>
        <v>20.103170990744953</v>
      </c>
    </row>
    <row r="1096" spans="1:17" ht="48" customHeight="1" x14ac:dyDescent="0.25">
      <c r="A1096" s="49">
        <f>A1095+1</f>
        <v>1055</v>
      </c>
      <c r="B1096" s="44">
        <f>B1095+1</f>
        <v>2</v>
      </c>
      <c r="C1096" s="45">
        <v>2547</v>
      </c>
      <c r="D1096" s="81" t="s">
        <v>2437</v>
      </c>
      <c r="E1096" s="37" t="s">
        <v>49</v>
      </c>
      <c r="F1096" s="37" t="s">
        <v>2418</v>
      </c>
      <c r="G1096" s="36" t="s">
        <v>2416</v>
      </c>
      <c r="H1096" s="66">
        <v>499.72199999999998</v>
      </c>
      <c r="I1096" s="66">
        <v>199.72200000000001</v>
      </c>
      <c r="J1096" s="66">
        <v>0</v>
      </c>
      <c r="K1096" s="66">
        <v>0</v>
      </c>
      <c r="L1096" s="66">
        <v>195</v>
      </c>
      <c r="M1096" s="66">
        <v>105</v>
      </c>
      <c r="N1096" s="66">
        <v>0</v>
      </c>
      <c r="O1096" s="66">
        <v>0</v>
      </c>
      <c r="P1096" s="94">
        <v>43496.627500000002</v>
      </c>
      <c r="Q1096" s="95">
        <f t="shared" si="120"/>
        <v>21.011682495467479</v>
      </c>
    </row>
    <row r="1097" spans="1:17" ht="40.5" x14ac:dyDescent="0.25">
      <c r="A1097" s="49">
        <f t="shared" ref="A1097:A1116" si="127">A1096+1</f>
        <v>1056</v>
      </c>
      <c r="B1097" s="44">
        <f t="shared" ref="B1097:B1101" si="128">B1096+1</f>
        <v>3</v>
      </c>
      <c r="C1097" s="45">
        <v>2528</v>
      </c>
      <c r="D1097" s="81" t="s">
        <v>2440</v>
      </c>
      <c r="E1097" s="37" t="s">
        <v>58</v>
      </c>
      <c r="F1097" s="37" t="s">
        <v>2418</v>
      </c>
      <c r="G1097" s="36" t="s">
        <v>2416</v>
      </c>
      <c r="H1097" s="66">
        <v>497.48099999999999</v>
      </c>
      <c r="I1097" s="66">
        <v>199.48099999999999</v>
      </c>
      <c r="J1097" s="66">
        <v>0</v>
      </c>
      <c r="K1097" s="66">
        <v>0</v>
      </c>
      <c r="L1097" s="66">
        <v>193</v>
      </c>
      <c r="M1097" s="66">
        <v>105</v>
      </c>
      <c r="N1097" s="66">
        <v>0</v>
      </c>
      <c r="O1097" s="66">
        <v>0</v>
      </c>
      <c r="P1097" s="94">
        <v>43496.606909722221</v>
      </c>
      <c r="Q1097" s="95">
        <f t="shared" si="120"/>
        <v>21.106333709227087</v>
      </c>
    </row>
    <row r="1098" spans="1:17" ht="40.5" x14ac:dyDescent="0.25">
      <c r="A1098" s="49">
        <f t="shared" si="127"/>
        <v>1057</v>
      </c>
      <c r="B1098" s="44">
        <f t="shared" si="128"/>
        <v>4</v>
      </c>
      <c r="C1098" s="45">
        <v>2612</v>
      </c>
      <c r="D1098" s="81" t="s">
        <v>2412</v>
      </c>
      <c r="E1098" s="37" t="s">
        <v>58</v>
      </c>
      <c r="F1098" s="37" t="s">
        <v>2418</v>
      </c>
      <c r="G1098" s="36" t="s">
        <v>425</v>
      </c>
      <c r="H1098" s="66">
        <v>400.5</v>
      </c>
      <c r="I1098" s="66">
        <v>199.5</v>
      </c>
      <c r="J1098" s="66">
        <v>0</v>
      </c>
      <c r="K1098" s="66">
        <v>0</v>
      </c>
      <c r="L1098" s="66">
        <v>117</v>
      </c>
      <c r="M1098" s="66">
        <v>84</v>
      </c>
      <c r="N1098" s="66">
        <v>0</v>
      </c>
      <c r="O1098" s="66">
        <v>0</v>
      </c>
      <c r="P1098" s="94">
        <v>43496.676469907405</v>
      </c>
      <c r="Q1098" s="95">
        <f t="shared" si="120"/>
        <v>20.973782771535582</v>
      </c>
    </row>
    <row r="1099" spans="1:17" ht="45" customHeight="1" x14ac:dyDescent="0.25">
      <c r="A1099" s="49">
        <f t="shared" si="127"/>
        <v>1058</v>
      </c>
      <c r="B1099" s="44">
        <f t="shared" si="128"/>
        <v>5</v>
      </c>
      <c r="C1099" s="45">
        <v>2372</v>
      </c>
      <c r="D1099" s="81" t="s">
        <v>2413</v>
      </c>
      <c r="E1099" s="37" t="s">
        <v>61</v>
      </c>
      <c r="F1099" s="37" t="s">
        <v>2418</v>
      </c>
      <c r="G1099" s="36" t="s">
        <v>426</v>
      </c>
      <c r="H1099" s="66">
        <v>499.53399999999999</v>
      </c>
      <c r="I1099" s="66">
        <v>199.53399999999999</v>
      </c>
      <c r="J1099" s="66">
        <v>0</v>
      </c>
      <c r="K1099" s="66">
        <v>0</v>
      </c>
      <c r="L1099" s="66">
        <v>194.74299999999999</v>
      </c>
      <c r="M1099" s="66">
        <v>53</v>
      </c>
      <c r="N1099" s="66">
        <v>0</v>
      </c>
      <c r="O1099" s="66">
        <v>52.256999999999998</v>
      </c>
      <c r="P1099" s="94">
        <v>43496.440995370373</v>
      </c>
      <c r="Q1099" s="95">
        <f t="shared" si="120"/>
        <v>21.071038207609494</v>
      </c>
    </row>
    <row r="1100" spans="1:17" ht="40.5" x14ac:dyDescent="0.25">
      <c r="A1100" s="49">
        <f t="shared" si="127"/>
        <v>1059</v>
      </c>
      <c r="B1100" s="44">
        <f t="shared" si="128"/>
        <v>6</v>
      </c>
      <c r="C1100" s="45">
        <v>2382</v>
      </c>
      <c r="D1100" s="81" t="s">
        <v>2414</v>
      </c>
      <c r="E1100" s="37" t="s">
        <v>61</v>
      </c>
      <c r="F1100" s="37" t="s">
        <v>2418</v>
      </c>
      <c r="G1100" s="36" t="s">
        <v>424</v>
      </c>
      <c r="H1100" s="66">
        <v>499.21899999999999</v>
      </c>
      <c r="I1100" s="66">
        <v>199.21899999999999</v>
      </c>
      <c r="J1100" s="66">
        <v>0</v>
      </c>
      <c r="K1100" s="66">
        <v>0</v>
      </c>
      <c r="L1100" s="66">
        <v>195</v>
      </c>
      <c r="M1100" s="66">
        <v>105</v>
      </c>
      <c r="N1100" s="66">
        <v>0</v>
      </c>
      <c r="O1100" s="66">
        <v>0</v>
      </c>
      <c r="P1100" s="94">
        <v>43496.459467592591</v>
      </c>
      <c r="Q1100" s="95">
        <f t="shared" si="120"/>
        <v>21.032853316880967</v>
      </c>
    </row>
    <row r="1101" spans="1:17" ht="40.5" x14ac:dyDescent="0.25">
      <c r="A1101" s="49">
        <f t="shared" si="127"/>
        <v>1060</v>
      </c>
      <c r="B1101" s="44">
        <f t="shared" si="128"/>
        <v>7</v>
      </c>
      <c r="C1101" s="45">
        <v>2572</v>
      </c>
      <c r="D1101" s="81" t="s">
        <v>2415</v>
      </c>
      <c r="E1101" s="37" t="s">
        <v>61</v>
      </c>
      <c r="F1101" s="37" t="s">
        <v>2418</v>
      </c>
      <c r="G1101" s="36" t="s">
        <v>2416</v>
      </c>
      <c r="H1101" s="66">
        <v>499.80799999999999</v>
      </c>
      <c r="I1101" s="66">
        <v>199.80799999999999</v>
      </c>
      <c r="J1101" s="66">
        <v>0</v>
      </c>
      <c r="K1101" s="66">
        <v>0</v>
      </c>
      <c r="L1101" s="66">
        <v>195</v>
      </c>
      <c r="M1101" s="66">
        <v>105</v>
      </c>
      <c r="N1101" s="66">
        <v>0</v>
      </c>
      <c r="O1101" s="66">
        <v>0</v>
      </c>
      <c r="P1101" s="94">
        <v>43496.652418981481</v>
      </c>
      <c r="Q1101" s="95">
        <f t="shared" si="120"/>
        <v>21.008067097765544</v>
      </c>
    </row>
    <row r="1102" spans="1:17" ht="40.5" x14ac:dyDescent="0.25">
      <c r="A1102" s="49">
        <f t="shared" si="127"/>
        <v>1061</v>
      </c>
      <c r="B1102" s="44">
        <f t="shared" ref="B1102:B1116" si="129">B1101+1</f>
        <v>8</v>
      </c>
      <c r="C1102" s="45">
        <v>2593</v>
      </c>
      <c r="D1102" s="81" t="s">
        <v>2417</v>
      </c>
      <c r="E1102" s="37" t="s">
        <v>61</v>
      </c>
      <c r="F1102" s="37" t="s">
        <v>2418</v>
      </c>
      <c r="G1102" s="36" t="s">
        <v>427</v>
      </c>
      <c r="H1102" s="66">
        <v>468.30399999999997</v>
      </c>
      <c r="I1102" s="66">
        <v>200</v>
      </c>
      <c r="J1102" s="66">
        <v>79.480999999999995</v>
      </c>
      <c r="K1102" s="66">
        <v>0</v>
      </c>
      <c r="L1102" s="66">
        <v>0</v>
      </c>
      <c r="M1102" s="66">
        <v>95</v>
      </c>
      <c r="N1102" s="66">
        <v>79.480999999999995</v>
      </c>
      <c r="O1102" s="66">
        <v>14.342000000000001</v>
      </c>
      <c r="P1102" s="94">
        <v>43496.665231481478</v>
      </c>
      <c r="Q1102" s="95">
        <f t="shared" si="120"/>
        <v>40.320603710410332</v>
      </c>
    </row>
    <row r="1103" spans="1:17" ht="56.25" x14ac:dyDescent="0.25">
      <c r="A1103" s="49">
        <f t="shared" si="127"/>
        <v>1062</v>
      </c>
      <c r="B1103" s="44">
        <f t="shared" si="129"/>
        <v>9</v>
      </c>
      <c r="C1103" s="45">
        <v>685</v>
      </c>
      <c r="D1103" s="81" t="s">
        <v>2419</v>
      </c>
      <c r="E1103" s="37" t="s">
        <v>63</v>
      </c>
      <c r="F1103" s="37" t="s">
        <v>2410</v>
      </c>
      <c r="G1103" s="36" t="s">
        <v>424</v>
      </c>
      <c r="H1103" s="66">
        <v>140</v>
      </c>
      <c r="I1103" s="66">
        <v>70</v>
      </c>
      <c r="J1103" s="66">
        <v>41.3</v>
      </c>
      <c r="K1103" s="66">
        <v>0</v>
      </c>
      <c r="L1103" s="66">
        <v>0</v>
      </c>
      <c r="M1103" s="66">
        <v>14.35</v>
      </c>
      <c r="N1103" s="66">
        <v>0</v>
      </c>
      <c r="O1103" s="66">
        <v>14.35</v>
      </c>
      <c r="P1103" s="94">
        <v>43489.744768518518</v>
      </c>
      <c r="Q1103" s="95">
        <f t="shared" si="120"/>
        <v>20.5</v>
      </c>
    </row>
    <row r="1104" spans="1:17" ht="60.75" x14ac:dyDescent="0.25">
      <c r="A1104" s="49">
        <f t="shared" si="127"/>
        <v>1063</v>
      </c>
      <c r="B1104" s="44">
        <f t="shared" si="129"/>
        <v>10</v>
      </c>
      <c r="C1104" s="45">
        <v>765</v>
      </c>
      <c r="D1104" s="81" t="s">
        <v>2420</v>
      </c>
      <c r="E1104" s="37" t="s">
        <v>63</v>
      </c>
      <c r="F1104" s="37" t="s">
        <v>2410</v>
      </c>
      <c r="G1104" s="36" t="s">
        <v>424</v>
      </c>
      <c r="H1104" s="66">
        <v>122.813</v>
      </c>
      <c r="I1104" s="66">
        <v>61.4</v>
      </c>
      <c r="J1104" s="66">
        <v>36.237000000000002</v>
      </c>
      <c r="K1104" s="66">
        <v>0</v>
      </c>
      <c r="L1104" s="66">
        <v>0</v>
      </c>
      <c r="M1104" s="66">
        <v>12.587999999999999</v>
      </c>
      <c r="N1104" s="66">
        <v>0</v>
      </c>
      <c r="O1104" s="66">
        <v>12.587999999999999</v>
      </c>
      <c r="P1104" s="94">
        <v>43490.438090277778</v>
      </c>
      <c r="Q1104" s="95">
        <f t="shared" ref="Q1104:Q1167" si="130">(O1104+N1104+M1104)*100/H1104</f>
        <v>20.499458526377499</v>
      </c>
    </row>
    <row r="1105" spans="1:17" ht="40.5" x14ac:dyDescent="0.25">
      <c r="A1105" s="49">
        <f t="shared" si="127"/>
        <v>1064</v>
      </c>
      <c r="B1105" s="44">
        <f t="shared" si="129"/>
        <v>11</v>
      </c>
      <c r="C1105" s="45">
        <v>2367</v>
      </c>
      <c r="D1105" s="81" t="s">
        <v>2421</v>
      </c>
      <c r="E1105" s="37" t="s">
        <v>63</v>
      </c>
      <c r="F1105" s="37" t="s">
        <v>2418</v>
      </c>
      <c r="G1105" s="36" t="s">
        <v>425</v>
      </c>
      <c r="H1105" s="66">
        <v>466.42899999999997</v>
      </c>
      <c r="I1105" s="66">
        <v>199.429</v>
      </c>
      <c r="J1105" s="66">
        <v>0</v>
      </c>
      <c r="K1105" s="66">
        <v>0</v>
      </c>
      <c r="L1105" s="66">
        <v>168.93199999999999</v>
      </c>
      <c r="M1105" s="66">
        <v>75</v>
      </c>
      <c r="N1105" s="66">
        <v>0</v>
      </c>
      <c r="O1105" s="66">
        <v>23.068000000000001</v>
      </c>
      <c r="P1105" s="94">
        <v>43496.435393518521</v>
      </c>
      <c r="Q1105" s="95">
        <f t="shared" si="130"/>
        <v>21.025279302959291</v>
      </c>
    </row>
    <row r="1106" spans="1:17" ht="40.5" x14ac:dyDescent="0.25">
      <c r="A1106" s="49">
        <f t="shared" si="127"/>
        <v>1065</v>
      </c>
      <c r="B1106" s="44">
        <f t="shared" si="129"/>
        <v>12</v>
      </c>
      <c r="C1106" s="45">
        <v>2000</v>
      </c>
      <c r="D1106" s="81" t="s">
        <v>2422</v>
      </c>
      <c r="E1106" s="37" t="s">
        <v>63</v>
      </c>
      <c r="F1106" s="37" t="s">
        <v>2423</v>
      </c>
      <c r="G1106" s="36" t="s">
        <v>430</v>
      </c>
      <c r="H1106" s="66">
        <v>399.58800000000002</v>
      </c>
      <c r="I1106" s="66">
        <v>199.79400000000001</v>
      </c>
      <c r="J1106" s="66">
        <v>0</v>
      </c>
      <c r="K1106" s="66">
        <v>0</v>
      </c>
      <c r="L1106" s="66">
        <v>111.794</v>
      </c>
      <c r="M1106" s="66">
        <v>88</v>
      </c>
      <c r="N1106" s="66">
        <v>0</v>
      </c>
      <c r="O1106" s="66">
        <v>0</v>
      </c>
      <c r="P1106" s="94">
        <v>43495.589108796295</v>
      </c>
      <c r="Q1106" s="95">
        <f t="shared" si="130"/>
        <v>22.022683363864779</v>
      </c>
    </row>
    <row r="1107" spans="1:17" ht="40.5" x14ac:dyDescent="0.25">
      <c r="A1107" s="49">
        <f t="shared" si="127"/>
        <v>1066</v>
      </c>
      <c r="B1107" s="44">
        <f t="shared" si="129"/>
        <v>13</v>
      </c>
      <c r="C1107" s="45">
        <v>2006</v>
      </c>
      <c r="D1107" s="81" t="s">
        <v>2424</v>
      </c>
      <c r="E1107" s="37" t="s">
        <v>63</v>
      </c>
      <c r="F1107" s="37" t="s">
        <v>2425</v>
      </c>
      <c r="G1107" s="36" t="s">
        <v>430</v>
      </c>
      <c r="H1107" s="66">
        <v>399.79399999999998</v>
      </c>
      <c r="I1107" s="66">
        <v>199.89699999999999</v>
      </c>
      <c r="J1107" s="66">
        <v>0</v>
      </c>
      <c r="K1107" s="66">
        <v>0</v>
      </c>
      <c r="L1107" s="66">
        <v>111.89700000000001</v>
      </c>
      <c r="M1107" s="66">
        <v>88</v>
      </c>
      <c r="N1107" s="66">
        <v>0</v>
      </c>
      <c r="O1107" s="66">
        <v>0</v>
      </c>
      <c r="P1107" s="94">
        <v>43495.593298611115</v>
      </c>
      <c r="Q1107" s="95">
        <f t="shared" si="130"/>
        <v>22.011335837956548</v>
      </c>
    </row>
    <row r="1108" spans="1:17" ht="40.5" x14ac:dyDescent="0.25">
      <c r="A1108" s="49">
        <f t="shared" si="127"/>
        <v>1067</v>
      </c>
      <c r="B1108" s="44">
        <f t="shared" si="129"/>
        <v>14</v>
      </c>
      <c r="C1108" s="45">
        <v>2114</v>
      </c>
      <c r="D1108" s="81" t="s">
        <v>2426</v>
      </c>
      <c r="E1108" s="37" t="s">
        <v>63</v>
      </c>
      <c r="F1108" s="37" t="s">
        <v>2427</v>
      </c>
      <c r="G1108" s="36" t="s">
        <v>2416</v>
      </c>
      <c r="H1108" s="66">
        <v>496.8</v>
      </c>
      <c r="I1108" s="66">
        <v>200</v>
      </c>
      <c r="J1108" s="66">
        <v>98.4</v>
      </c>
      <c r="K1108" s="66">
        <v>0</v>
      </c>
      <c r="L1108" s="66">
        <v>98.4</v>
      </c>
      <c r="M1108" s="66">
        <v>100</v>
      </c>
      <c r="N1108" s="66">
        <v>0</v>
      </c>
      <c r="O1108" s="66">
        <v>0</v>
      </c>
      <c r="P1108" s="94">
        <v>43495.701817129629</v>
      </c>
      <c r="Q1108" s="95">
        <f t="shared" si="130"/>
        <v>20.128824476650564</v>
      </c>
    </row>
    <row r="1109" spans="1:17" ht="40.5" x14ac:dyDescent="0.25">
      <c r="A1109" s="49">
        <f t="shared" si="127"/>
        <v>1068</v>
      </c>
      <c r="B1109" s="44">
        <f t="shared" si="129"/>
        <v>15</v>
      </c>
      <c r="C1109" s="45">
        <v>2395</v>
      </c>
      <c r="D1109" s="81" t="s">
        <v>2428</v>
      </c>
      <c r="E1109" s="37" t="s">
        <v>63</v>
      </c>
      <c r="F1109" s="37" t="s">
        <v>2429</v>
      </c>
      <c r="G1109" s="36" t="s">
        <v>428</v>
      </c>
      <c r="H1109" s="66">
        <v>399.52699999999999</v>
      </c>
      <c r="I1109" s="66">
        <v>200</v>
      </c>
      <c r="J1109" s="66">
        <v>117.006</v>
      </c>
      <c r="K1109" s="66">
        <v>0</v>
      </c>
      <c r="L1109" s="66">
        <v>0</v>
      </c>
      <c r="M1109" s="66">
        <v>20</v>
      </c>
      <c r="N1109" s="66">
        <v>30</v>
      </c>
      <c r="O1109" s="66">
        <v>32.521000000000001</v>
      </c>
      <c r="P1109" s="94">
        <v>43496.473078703704</v>
      </c>
      <c r="Q1109" s="95">
        <f t="shared" si="130"/>
        <v>20.65467415218496</v>
      </c>
    </row>
    <row r="1110" spans="1:17" ht="60.75" x14ac:dyDescent="0.25">
      <c r="A1110" s="49">
        <f t="shared" si="127"/>
        <v>1069</v>
      </c>
      <c r="B1110" s="44">
        <f t="shared" si="129"/>
        <v>16</v>
      </c>
      <c r="C1110" s="45">
        <v>2561</v>
      </c>
      <c r="D1110" s="81" t="s">
        <v>2431</v>
      </c>
      <c r="E1110" s="37" t="s">
        <v>63</v>
      </c>
      <c r="F1110" s="37" t="s">
        <v>2418</v>
      </c>
      <c r="G1110" s="36" t="s">
        <v>2416</v>
      </c>
      <c r="H1110" s="66">
        <v>499.90800000000002</v>
      </c>
      <c r="I1110" s="66">
        <v>199.90799999999999</v>
      </c>
      <c r="J1110" s="66">
        <v>0</v>
      </c>
      <c r="K1110" s="66">
        <v>0</v>
      </c>
      <c r="L1110" s="66">
        <v>195</v>
      </c>
      <c r="M1110" s="66">
        <v>105</v>
      </c>
      <c r="N1110" s="66">
        <v>0</v>
      </c>
      <c r="O1110" s="66">
        <v>0</v>
      </c>
      <c r="P1110" s="94">
        <v>43496.641064814816</v>
      </c>
      <c r="Q1110" s="95">
        <f t="shared" si="130"/>
        <v>21.003864711106843</v>
      </c>
    </row>
    <row r="1111" spans="1:17" ht="40.5" x14ac:dyDescent="0.25">
      <c r="A1111" s="49">
        <f t="shared" si="127"/>
        <v>1070</v>
      </c>
      <c r="B1111" s="44">
        <f t="shared" si="129"/>
        <v>17</v>
      </c>
      <c r="C1111" s="45">
        <v>2583</v>
      </c>
      <c r="D1111" s="81" t="s">
        <v>2432</v>
      </c>
      <c r="E1111" s="37" t="s">
        <v>63</v>
      </c>
      <c r="F1111" s="37" t="s">
        <v>2418</v>
      </c>
      <c r="G1111" s="36" t="s">
        <v>429</v>
      </c>
      <c r="H1111" s="66">
        <v>499.904</v>
      </c>
      <c r="I1111" s="66">
        <v>199.904</v>
      </c>
      <c r="J1111" s="66">
        <v>0</v>
      </c>
      <c r="K1111" s="66">
        <v>0</v>
      </c>
      <c r="L1111" s="66">
        <v>195</v>
      </c>
      <c r="M1111" s="66">
        <v>105</v>
      </c>
      <c r="N1111" s="66">
        <v>0</v>
      </c>
      <c r="O1111" s="66">
        <v>0</v>
      </c>
      <c r="P1111" s="94">
        <v>43496.65965277778</v>
      </c>
      <c r="Q1111" s="95">
        <f t="shared" si="130"/>
        <v>21.004032774292664</v>
      </c>
    </row>
    <row r="1112" spans="1:17" ht="60.75" x14ac:dyDescent="0.25">
      <c r="A1112" s="49">
        <f t="shared" si="127"/>
        <v>1071</v>
      </c>
      <c r="B1112" s="44">
        <f t="shared" si="129"/>
        <v>18</v>
      </c>
      <c r="C1112" s="45">
        <v>2595</v>
      </c>
      <c r="D1112" s="81" t="s">
        <v>2441</v>
      </c>
      <c r="E1112" s="37" t="s">
        <v>63</v>
      </c>
      <c r="F1112" s="37" t="s">
        <v>2418</v>
      </c>
      <c r="G1112" s="36" t="s">
        <v>2416</v>
      </c>
      <c r="H1112" s="66">
        <v>488.61500000000001</v>
      </c>
      <c r="I1112" s="66">
        <v>199.61500000000001</v>
      </c>
      <c r="J1112" s="66">
        <v>0</v>
      </c>
      <c r="K1112" s="66">
        <v>0</v>
      </c>
      <c r="L1112" s="66">
        <v>184</v>
      </c>
      <c r="M1112" s="66">
        <v>105</v>
      </c>
      <c r="N1112" s="66">
        <v>0</v>
      </c>
      <c r="O1112" s="66">
        <v>0</v>
      </c>
      <c r="P1112" s="94">
        <v>43496.666643518518</v>
      </c>
      <c r="Q1112" s="95">
        <f t="shared" si="130"/>
        <v>21.48931162571759</v>
      </c>
    </row>
    <row r="1113" spans="1:17" ht="40.5" x14ac:dyDescent="0.25">
      <c r="A1113" s="49">
        <f t="shared" si="127"/>
        <v>1072</v>
      </c>
      <c r="B1113" s="44">
        <f t="shared" si="129"/>
        <v>19</v>
      </c>
      <c r="C1113" s="45">
        <v>2654</v>
      </c>
      <c r="D1113" s="81" t="s">
        <v>2433</v>
      </c>
      <c r="E1113" s="37" t="s">
        <v>6</v>
      </c>
      <c r="F1113" s="37" t="s">
        <v>2418</v>
      </c>
      <c r="G1113" s="36" t="s">
        <v>2416</v>
      </c>
      <c r="H1113" s="66">
        <v>140.08099999999999</v>
      </c>
      <c r="I1113" s="66">
        <v>70</v>
      </c>
      <c r="J1113" s="66">
        <v>0</v>
      </c>
      <c r="K1113" s="66">
        <v>0</v>
      </c>
      <c r="L1113" s="66">
        <v>38.081000000000003</v>
      </c>
      <c r="M1113" s="66">
        <v>32</v>
      </c>
      <c r="N1113" s="66">
        <v>0</v>
      </c>
      <c r="O1113" s="66">
        <v>0</v>
      </c>
      <c r="P1113" s="94">
        <v>43496.709293981483</v>
      </c>
      <c r="Q1113" s="95">
        <f t="shared" si="130"/>
        <v>22.843926014234622</v>
      </c>
    </row>
    <row r="1114" spans="1:17" ht="40.5" x14ac:dyDescent="0.25">
      <c r="A1114" s="49">
        <f t="shared" si="127"/>
        <v>1073</v>
      </c>
      <c r="B1114" s="44">
        <f t="shared" si="129"/>
        <v>20</v>
      </c>
      <c r="C1114" s="45">
        <v>2625</v>
      </c>
      <c r="D1114" s="81" t="s">
        <v>2434</v>
      </c>
      <c r="E1114" s="37" t="s">
        <v>6</v>
      </c>
      <c r="F1114" s="37" t="s">
        <v>2418</v>
      </c>
      <c r="G1114" s="36" t="s">
        <v>429</v>
      </c>
      <c r="H1114" s="66">
        <v>298.94</v>
      </c>
      <c r="I1114" s="66">
        <v>148.94</v>
      </c>
      <c r="J1114" s="66">
        <v>0</v>
      </c>
      <c r="K1114" s="66">
        <v>0</v>
      </c>
      <c r="L1114" s="66">
        <v>87</v>
      </c>
      <c r="M1114" s="66">
        <v>63</v>
      </c>
      <c r="N1114" s="66">
        <v>0</v>
      </c>
      <c r="O1114" s="66">
        <v>0</v>
      </c>
      <c r="P1114" s="94">
        <v>43496.68990740741</v>
      </c>
      <c r="Q1114" s="95">
        <f t="shared" si="130"/>
        <v>21.074463102963804</v>
      </c>
    </row>
    <row r="1115" spans="1:17" ht="40.5" x14ac:dyDescent="0.25">
      <c r="A1115" s="49">
        <f t="shared" si="127"/>
        <v>1074</v>
      </c>
      <c r="B1115" s="44">
        <f t="shared" si="129"/>
        <v>21</v>
      </c>
      <c r="C1115" s="45">
        <v>2634</v>
      </c>
      <c r="D1115" s="81" t="s">
        <v>2435</v>
      </c>
      <c r="E1115" s="37" t="s">
        <v>6</v>
      </c>
      <c r="F1115" s="37" t="s">
        <v>2418</v>
      </c>
      <c r="G1115" s="36" t="s">
        <v>431</v>
      </c>
      <c r="H1115" s="66">
        <v>150.346</v>
      </c>
      <c r="I1115" s="66">
        <v>75</v>
      </c>
      <c r="J1115" s="66">
        <v>0</v>
      </c>
      <c r="K1115" s="66">
        <v>0</v>
      </c>
      <c r="L1115" s="66">
        <v>43.345999999999997</v>
      </c>
      <c r="M1115" s="66">
        <v>32</v>
      </c>
      <c r="N1115" s="66">
        <v>0</v>
      </c>
      <c r="O1115" s="66">
        <v>0</v>
      </c>
      <c r="P1115" s="94">
        <v>43496.698055555556</v>
      </c>
      <c r="Q1115" s="95">
        <f t="shared" si="130"/>
        <v>21.284237691724421</v>
      </c>
    </row>
    <row r="1116" spans="1:17" ht="40.5" x14ac:dyDescent="0.25">
      <c r="A1116" s="49">
        <f t="shared" si="127"/>
        <v>1075</v>
      </c>
      <c r="B1116" s="44">
        <f t="shared" si="129"/>
        <v>22</v>
      </c>
      <c r="C1116" s="45">
        <v>2689</v>
      </c>
      <c r="D1116" s="81" t="s">
        <v>2436</v>
      </c>
      <c r="E1116" s="37" t="s">
        <v>6</v>
      </c>
      <c r="F1116" s="37" t="s">
        <v>2418</v>
      </c>
      <c r="G1116" s="36" t="s">
        <v>2416</v>
      </c>
      <c r="H1116" s="66">
        <v>175.084</v>
      </c>
      <c r="I1116" s="66">
        <v>87.084000000000003</v>
      </c>
      <c r="J1116" s="66">
        <v>0</v>
      </c>
      <c r="K1116" s="66">
        <v>0</v>
      </c>
      <c r="L1116" s="66">
        <v>56</v>
      </c>
      <c r="M1116" s="66">
        <v>32</v>
      </c>
      <c r="N1116" s="66">
        <v>0</v>
      </c>
      <c r="O1116" s="66">
        <v>0</v>
      </c>
      <c r="P1116" s="94">
        <v>43496.736990740741</v>
      </c>
      <c r="Q1116" s="95">
        <f t="shared" si="130"/>
        <v>18.27694135386443</v>
      </c>
    </row>
    <row r="1117" spans="1:17" s="13" customFormat="1" ht="20.25" x14ac:dyDescent="0.3">
      <c r="A1117" s="50"/>
      <c r="B1117" s="54">
        <f>B1118+B1180+B1188</f>
        <v>73</v>
      </c>
      <c r="C1117" s="38"/>
      <c r="D1117" s="8" t="s">
        <v>432</v>
      </c>
      <c r="E1117" s="38"/>
      <c r="F1117" s="38"/>
      <c r="G1117" s="38"/>
      <c r="H1117" s="14">
        <f t="shared" ref="H1117:O1117" si="131">H1118+H1180+H1188</f>
        <v>22177.071</v>
      </c>
      <c r="I1117" s="14">
        <f t="shared" si="131"/>
        <v>10227.231999999998</v>
      </c>
      <c r="J1117" s="14">
        <f t="shared" si="131"/>
        <v>4516.942</v>
      </c>
      <c r="K1117" s="14">
        <f t="shared" si="131"/>
        <v>2056.145</v>
      </c>
      <c r="L1117" s="14">
        <f t="shared" si="131"/>
        <v>1153.433</v>
      </c>
      <c r="M1117" s="14">
        <f t="shared" si="131"/>
        <v>2077.4629999999997</v>
      </c>
      <c r="N1117" s="14">
        <f t="shared" si="131"/>
        <v>1032.5839999999998</v>
      </c>
      <c r="O1117" s="14">
        <f t="shared" si="131"/>
        <v>1113.2720000000004</v>
      </c>
      <c r="P1117" s="96"/>
      <c r="Q1117" s="96"/>
    </row>
    <row r="1118" spans="1:17" s="19" customFormat="1" ht="20.25" x14ac:dyDescent="0.3">
      <c r="A1118" s="55"/>
      <c r="B1118" s="56">
        <v>61</v>
      </c>
      <c r="C1118" s="41"/>
      <c r="D1118" s="17" t="s">
        <v>201</v>
      </c>
      <c r="E1118" s="41"/>
      <c r="F1118" s="41"/>
      <c r="G1118" s="41"/>
      <c r="H1118" s="22">
        <f>SUM(H1119:H1179)</f>
        <v>18725.463</v>
      </c>
      <c r="I1118" s="22">
        <f t="shared" ref="I1118:O1118" si="132">SUM(I1119:I1179)</f>
        <v>8563.5319999999992</v>
      </c>
      <c r="J1118" s="22">
        <f t="shared" si="132"/>
        <v>4516.942</v>
      </c>
      <c r="K1118" s="22">
        <f t="shared" si="132"/>
        <v>2056.145</v>
      </c>
      <c r="L1118" s="22">
        <f t="shared" si="132"/>
        <v>0</v>
      </c>
      <c r="M1118" s="22">
        <f t="shared" si="132"/>
        <v>1769.1379999999997</v>
      </c>
      <c r="N1118" s="22">
        <f t="shared" si="132"/>
        <v>856.72299999999984</v>
      </c>
      <c r="O1118" s="22">
        <f t="shared" si="132"/>
        <v>962.9830000000004</v>
      </c>
      <c r="P1118" s="101"/>
      <c r="Q1118" s="101"/>
    </row>
    <row r="1119" spans="1:17" ht="56.25" x14ac:dyDescent="0.25">
      <c r="A1119" s="49">
        <f>A1116+1</f>
        <v>1076</v>
      </c>
      <c r="B1119" s="44">
        <v>1</v>
      </c>
      <c r="C1119" s="45">
        <v>729</v>
      </c>
      <c r="D1119" s="81" t="s">
        <v>2445</v>
      </c>
      <c r="E1119" s="37" t="s">
        <v>49</v>
      </c>
      <c r="F1119" s="37" t="s">
        <v>2446</v>
      </c>
      <c r="G1119" s="36" t="s">
        <v>444</v>
      </c>
      <c r="H1119" s="66">
        <v>162.96700000000001</v>
      </c>
      <c r="I1119" s="66">
        <v>64.772000000000006</v>
      </c>
      <c r="J1119" s="66">
        <v>64.772000000000006</v>
      </c>
      <c r="K1119" s="66">
        <v>0</v>
      </c>
      <c r="L1119" s="66">
        <v>0</v>
      </c>
      <c r="M1119" s="66">
        <v>10.5</v>
      </c>
      <c r="N1119" s="66">
        <v>8.65</v>
      </c>
      <c r="O1119" s="66">
        <v>14.273</v>
      </c>
      <c r="P1119" s="94">
        <v>43489.908796296295</v>
      </c>
      <c r="Q1119" s="95">
        <f t="shared" si="130"/>
        <v>20.509060116465296</v>
      </c>
    </row>
    <row r="1120" spans="1:17" ht="40.5" x14ac:dyDescent="0.25">
      <c r="A1120" s="49">
        <f>A1119+1</f>
        <v>1077</v>
      </c>
      <c r="B1120" s="44">
        <f>B1119+1</f>
        <v>2</v>
      </c>
      <c r="C1120" s="45">
        <v>913</v>
      </c>
      <c r="D1120" s="81" t="s">
        <v>2447</v>
      </c>
      <c r="E1120" s="37" t="s">
        <v>49</v>
      </c>
      <c r="F1120" s="37" t="s">
        <v>440</v>
      </c>
      <c r="G1120" s="36" t="s">
        <v>447</v>
      </c>
      <c r="H1120" s="66">
        <v>499.81799999999998</v>
      </c>
      <c r="I1120" s="66">
        <v>199.43199999999999</v>
      </c>
      <c r="J1120" s="66">
        <v>189</v>
      </c>
      <c r="K1120" s="66">
        <v>0</v>
      </c>
      <c r="L1120" s="66">
        <v>0</v>
      </c>
      <c r="M1120" s="66">
        <v>20</v>
      </c>
      <c r="N1120" s="66">
        <v>41.436</v>
      </c>
      <c r="O1120" s="66">
        <v>49.95</v>
      </c>
      <c r="P1120" s="94">
        <v>43490.654189814813</v>
      </c>
      <c r="Q1120" s="95">
        <f t="shared" si="130"/>
        <v>22.285311853514681</v>
      </c>
    </row>
    <row r="1121" spans="1:17" ht="56.25" x14ac:dyDescent="0.25">
      <c r="A1121" s="49">
        <f t="shared" ref="A1121:A1179" si="133">A1120+1</f>
        <v>1078</v>
      </c>
      <c r="B1121" s="44">
        <f>B1120+1</f>
        <v>3</v>
      </c>
      <c r="C1121" s="45">
        <v>918</v>
      </c>
      <c r="D1121" s="81" t="s">
        <v>2514</v>
      </c>
      <c r="E1121" s="37" t="s">
        <v>49</v>
      </c>
      <c r="F1121" s="37" t="s">
        <v>438</v>
      </c>
      <c r="G1121" s="36" t="s">
        <v>439</v>
      </c>
      <c r="H1121" s="66">
        <v>299.97699999999998</v>
      </c>
      <c r="I1121" s="66">
        <v>135</v>
      </c>
      <c r="J1121" s="66">
        <v>97.477999999999994</v>
      </c>
      <c r="K1121" s="66">
        <v>0</v>
      </c>
      <c r="L1121" s="66">
        <v>0</v>
      </c>
      <c r="M1121" s="66">
        <v>0</v>
      </c>
      <c r="N1121" s="66">
        <v>37</v>
      </c>
      <c r="O1121" s="66">
        <v>30.498999999999999</v>
      </c>
      <c r="P1121" s="94">
        <v>43490.658935185187</v>
      </c>
      <c r="Q1121" s="95">
        <f t="shared" si="130"/>
        <v>22.501391773369292</v>
      </c>
    </row>
    <row r="1122" spans="1:17" ht="60.75" x14ac:dyDescent="0.25">
      <c r="A1122" s="49">
        <f t="shared" si="133"/>
        <v>1079</v>
      </c>
      <c r="B1122" s="44">
        <f t="shared" ref="B1122:B1179" si="134">B1121+1</f>
        <v>4</v>
      </c>
      <c r="C1122" s="45">
        <v>934</v>
      </c>
      <c r="D1122" s="81" t="s">
        <v>2515</v>
      </c>
      <c r="E1122" s="37" t="s">
        <v>49</v>
      </c>
      <c r="F1122" s="37" t="s">
        <v>2448</v>
      </c>
      <c r="G1122" s="36" t="s">
        <v>442</v>
      </c>
      <c r="H1122" s="66">
        <v>250.298</v>
      </c>
      <c r="I1122" s="66">
        <v>125.149</v>
      </c>
      <c r="J1122" s="66">
        <v>73.343000000000004</v>
      </c>
      <c r="K1122" s="66">
        <v>0</v>
      </c>
      <c r="L1122" s="66">
        <v>0</v>
      </c>
      <c r="M1122" s="66">
        <v>7</v>
      </c>
      <c r="N1122" s="66">
        <v>24.75</v>
      </c>
      <c r="O1122" s="66">
        <v>20.056000000000001</v>
      </c>
      <c r="P1122" s="94">
        <v>43490.673958333333</v>
      </c>
      <c r="Q1122" s="95">
        <f t="shared" si="130"/>
        <v>20.697728307857034</v>
      </c>
    </row>
    <row r="1123" spans="1:17" ht="37.5" x14ac:dyDescent="0.25">
      <c r="A1123" s="49">
        <f t="shared" si="133"/>
        <v>1080</v>
      </c>
      <c r="B1123" s="44">
        <f t="shared" si="134"/>
        <v>5</v>
      </c>
      <c r="C1123" s="45">
        <v>1009</v>
      </c>
      <c r="D1123" s="81" t="s">
        <v>2449</v>
      </c>
      <c r="E1123" s="37" t="s">
        <v>49</v>
      </c>
      <c r="F1123" s="37" t="s">
        <v>2450</v>
      </c>
      <c r="G1123" s="36" t="s">
        <v>458</v>
      </c>
      <c r="H1123" s="66">
        <v>240</v>
      </c>
      <c r="I1123" s="66">
        <v>92.555999999999997</v>
      </c>
      <c r="J1123" s="66">
        <v>90</v>
      </c>
      <c r="K1123" s="66">
        <v>5</v>
      </c>
      <c r="L1123" s="66">
        <v>0</v>
      </c>
      <c r="M1123" s="66">
        <v>0</v>
      </c>
      <c r="N1123" s="66">
        <v>28</v>
      </c>
      <c r="O1123" s="66">
        <v>24.443999999999999</v>
      </c>
      <c r="P1123" s="94">
        <v>43490.745104166665</v>
      </c>
      <c r="Q1123" s="95">
        <f t="shared" si="130"/>
        <v>21.85166666666667</v>
      </c>
    </row>
    <row r="1124" spans="1:17" ht="60.75" x14ac:dyDescent="0.25">
      <c r="A1124" s="49">
        <f t="shared" si="133"/>
        <v>1081</v>
      </c>
      <c r="B1124" s="44">
        <f t="shared" si="134"/>
        <v>6</v>
      </c>
      <c r="C1124" s="45">
        <v>1026</v>
      </c>
      <c r="D1124" s="81" t="s">
        <v>2451</v>
      </c>
      <c r="E1124" s="37" t="s">
        <v>49</v>
      </c>
      <c r="F1124" s="37" t="s">
        <v>2452</v>
      </c>
      <c r="G1124" s="36" t="s">
        <v>435</v>
      </c>
      <c r="H1124" s="66">
        <v>299.90600000000001</v>
      </c>
      <c r="I1124" s="66">
        <v>129.166</v>
      </c>
      <c r="J1124" s="66">
        <v>50</v>
      </c>
      <c r="K1124" s="66">
        <v>50</v>
      </c>
      <c r="L1124" s="66">
        <v>0</v>
      </c>
      <c r="M1124" s="66">
        <v>5</v>
      </c>
      <c r="N1124" s="66">
        <v>38.759</v>
      </c>
      <c r="O1124" s="66">
        <v>26.981000000000002</v>
      </c>
      <c r="P1124" s="94">
        <v>43490.768217592595</v>
      </c>
      <c r="Q1124" s="95">
        <f t="shared" si="130"/>
        <v>23.587390715757607</v>
      </c>
    </row>
    <row r="1125" spans="1:17" ht="40.5" x14ac:dyDescent="0.25">
      <c r="A1125" s="49">
        <f t="shared" si="133"/>
        <v>1082</v>
      </c>
      <c r="B1125" s="44">
        <f t="shared" si="134"/>
        <v>7</v>
      </c>
      <c r="C1125" s="45">
        <v>1083</v>
      </c>
      <c r="D1125" s="81" t="s">
        <v>2453</v>
      </c>
      <c r="E1125" s="37" t="s">
        <v>49</v>
      </c>
      <c r="F1125" s="37" t="s">
        <v>2454</v>
      </c>
      <c r="G1125" s="36" t="s">
        <v>434</v>
      </c>
      <c r="H1125" s="66">
        <v>399.99799999999999</v>
      </c>
      <c r="I1125" s="66">
        <v>192.988</v>
      </c>
      <c r="J1125" s="66">
        <v>131</v>
      </c>
      <c r="K1125" s="66">
        <v>0</v>
      </c>
      <c r="L1125" s="66">
        <v>0</v>
      </c>
      <c r="M1125" s="66">
        <v>30</v>
      </c>
      <c r="N1125" s="66">
        <v>23.7</v>
      </c>
      <c r="O1125" s="66">
        <v>22.31</v>
      </c>
      <c r="P1125" s="94">
        <v>43490.893495370372</v>
      </c>
      <c r="Q1125" s="95">
        <f t="shared" si="130"/>
        <v>19.002595012975064</v>
      </c>
    </row>
    <row r="1126" spans="1:17" ht="60.75" x14ac:dyDescent="0.25">
      <c r="A1126" s="49">
        <f t="shared" si="133"/>
        <v>1083</v>
      </c>
      <c r="B1126" s="44">
        <f t="shared" si="134"/>
        <v>8</v>
      </c>
      <c r="C1126" s="45">
        <v>1092</v>
      </c>
      <c r="D1126" s="81" t="s">
        <v>2528</v>
      </c>
      <c r="E1126" s="37" t="s">
        <v>49</v>
      </c>
      <c r="F1126" s="37" t="s">
        <v>440</v>
      </c>
      <c r="G1126" s="36" t="s">
        <v>450</v>
      </c>
      <c r="H1126" s="66">
        <v>125</v>
      </c>
      <c r="I1126" s="66">
        <v>60</v>
      </c>
      <c r="J1126" s="66">
        <v>38.668999999999997</v>
      </c>
      <c r="K1126" s="66">
        <v>0</v>
      </c>
      <c r="L1126" s="66">
        <v>0</v>
      </c>
      <c r="M1126" s="66">
        <v>0</v>
      </c>
      <c r="N1126" s="66">
        <v>20.6</v>
      </c>
      <c r="O1126" s="66">
        <v>5.7309999999999999</v>
      </c>
      <c r="P1126" s="94">
        <v>43490.949224537035</v>
      </c>
      <c r="Q1126" s="95">
        <f t="shared" si="130"/>
        <v>21.064800000000002</v>
      </c>
    </row>
    <row r="1127" spans="1:17" ht="60.75" x14ac:dyDescent="0.25">
      <c r="A1127" s="49">
        <f t="shared" si="133"/>
        <v>1084</v>
      </c>
      <c r="B1127" s="44">
        <f t="shared" si="134"/>
        <v>9</v>
      </c>
      <c r="C1127" s="45">
        <v>1321</v>
      </c>
      <c r="D1127" s="81" t="s">
        <v>2455</v>
      </c>
      <c r="E1127" s="37" t="s">
        <v>49</v>
      </c>
      <c r="F1127" s="37" t="s">
        <v>440</v>
      </c>
      <c r="G1127" s="36" t="s">
        <v>441</v>
      </c>
      <c r="H1127" s="66">
        <v>299.423</v>
      </c>
      <c r="I1127" s="66">
        <v>145</v>
      </c>
      <c r="J1127" s="66">
        <v>69.986000000000004</v>
      </c>
      <c r="K1127" s="66">
        <v>10</v>
      </c>
      <c r="L1127" s="66">
        <v>0</v>
      </c>
      <c r="M1127" s="66">
        <v>55</v>
      </c>
      <c r="N1127" s="66">
        <v>7.4550000000000001</v>
      </c>
      <c r="O1127" s="66">
        <v>11.981999999999999</v>
      </c>
      <c r="P1127" s="94">
        <v>43493.718240740738</v>
      </c>
      <c r="Q1127" s="95">
        <f t="shared" si="130"/>
        <v>24.860147684045646</v>
      </c>
    </row>
    <row r="1128" spans="1:17" ht="40.5" x14ac:dyDescent="0.25">
      <c r="A1128" s="49">
        <f t="shared" si="133"/>
        <v>1085</v>
      </c>
      <c r="B1128" s="44">
        <f t="shared" si="134"/>
        <v>10</v>
      </c>
      <c r="C1128" s="45">
        <v>1343</v>
      </c>
      <c r="D1128" s="81" t="s">
        <v>2456</v>
      </c>
      <c r="E1128" s="37" t="s">
        <v>49</v>
      </c>
      <c r="F1128" s="37" t="s">
        <v>2457</v>
      </c>
      <c r="G1128" s="36" t="s">
        <v>437</v>
      </c>
      <c r="H1128" s="66">
        <v>299.95299999999997</v>
      </c>
      <c r="I1128" s="66">
        <v>143.953</v>
      </c>
      <c r="J1128" s="66">
        <v>95.2</v>
      </c>
      <c r="K1128" s="66">
        <v>0</v>
      </c>
      <c r="L1128" s="66">
        <v>0</v>
      </c>
      <c r="M1128" s="66">
        <v>12</v>
      </c>
      <c r="N1128" s="66">
        <v>19.018000000000001</v>
      </c>
      <c r="O1128" s="66">
        <v>29.782</v>
      </c>
      <c r="P1128" s="94">
        <v>43493.735775462963</v>
      </c>
      <c r="Q1128" s="95">
        <f t="shared" si="130"/>
        <v>20.269842275289797</v>
      </c>
    </row>
    <row r="1129" spans="1:17" ht="40.5" x14ac:dyDescent="0.25">
      <c r="A1129" s="49">
        <f t="shared" si="133"/>
        <v>1086</v>
      </c>
      <c r="B1129" s="44">
        <f t="shared" si="134"/>
        <v>11</v>
      </c>
      <c r="C1129" s="45">
        <v>1549</v>
      </c>
      <c r="D1129" s="81" t="s">
        <v>2458</v>
      </c>
      <c r="E1129" s="37" t="s">
        <v>49</v>
      </c>
      <c r="F1129" s="37" t="s">
        <v>445</v>
      </c>
      <c r="G1129" s="36" t="s">
        <v>446</v>
      </c>
      <c r="H1129" s="66">
        <v>247.47399999999999</v>
      </c>
      <c r="I1129" s="66">
        <v>100</v>
      </c>
      <c r="J1129" s="66">
        <v>97.605000000000004</v>
      </c>
      <c r="K1129" s="66">
        <v>0</v>
      </c>
      <c r="L1129" s="66">
        <v>0</v>
      </c>
      <c r="M1129" s="66">
        <v>26.7</v>
      </c>
      <c r="N1129" s="66">
        <v>0</v>
      </c>
      <c r="O1129" s="66">
        <v>23.169</v>
      </c>
      <c r="P1129" s="94">
        <v>43494.564305555556</v>
      </c>
      <c r="Q1129" s="95">
        <f t="shared" si="130"/>
        <v>20.15120780364806</v>
      </c>
    </row>
    <row r="1130" spans="1:17" ht="56.25" x14ac:dyDescent="0.25">
      <c r="A1130" s="49">
        <f t="shared" si="133"/>
        <v>1087</v>
      </c>
      <c r="B1130" s="44">
        <f t="shared" si="134"/>
        <v>12</v>
      </c>
      <c r="C1130" s="45">
        <v>1644</v>
      </c>
      <c r="D1130" s="81" t="s">
        <v>2459</v>
      </c>
      <c r="E1130" s="37" t="s">
        <v>49</v>
      </c>
      <c r="F1130" s="37" t="s">
        <v>2517</v>
      </c>
      <c r="G1130" s="36" t="s">
        <v>449</v>
      </c>
      <c r="H1130" s="66">
        <v>299.99400000000003</v>
      </c>
      <c r="I1130" s="66">
        <v>145</v>
      </c>
      <c r="J1130" s="66">
        <v>40</v>
      </c>
      <c r="K1130" s="66">
        <v>54.683</v>
      </c>
      <c r="L1130" s="66">
        <v>0</v>
      </c>
      <c r="M1130" s="66">
        <v>6</v>
      </c>
      <c r="N1130" s="66">
        <v>31.5</v>
      </c>
      <c r="O1130" s="66">
        <v>22.811</v>
      </c>
      <c r="P1130" s="94">
        <v>43494.677534722221</v>
      </c>
      <c r="Q1130" s="95">
        <f t="shared" si="130"/>
        <v>20.104068748041627</v>
      </c>
    </row>
    <row r="1131" spans="1:17" ht="40.5" x14ac:dyDescent="0.25">
      <c r="A1131" s="49">
        <f t="shared" si="133"/>
        <v>1088</v>
      </c>
      <c r="B1131" s="44">
        <f t="shared" si="134"/>
        <v>13</v>
      </c>
      <c r="C1131" s="45">
        <v>1735</v>
      </c>
      <c r="D1131" s="81" t="s">
        <v>2460</v>
      </c>
      <c r="E1131" s="37" t="s">
        <v>49</v>
      </c>
      <c r="F1131" s="37" t="s">
        <v>440</v>
      </c>
      <c r="G1131" s="36" t="s">
        <v>439</v>
      </c>
      <c r="H1131" s="66">
        <v>399.99099999999999</v>
      </c>
      <c r="I1131" s="66">
        <v>190</v>
      </c>
      <c r="J1131" s="66">
        <v>127.251</v>
      </c>
      <c r="K1131" s="66">
        <v>0</v>
      </c>
      <c r="L1131" s="66">
        <v>0</v>
      </c>
      <c r="M1131" s="66">
        <v>8</v>
      </c>
      <c r="N1131" s="66">
        <v>51.5</v>
      </c>
      <c r="O1131" s="66">
        <v>23.24</v>
      </c>
      <c r="P1131" s="94">
        <v>43494.764699074076</v>
      </c>
      <c r="Q1131" s="95">
        <f t="shared" si="130"/>
        <v>20.685465422972019</v>
      </c>
    </row>
    <row r="1132" spans="1:17" ht="60.75" x14ac:dyDescent="0.25">
      <c r="A1132" s="49">
        <f t="shared" si="133"/>
        <v>1089</v>
      </c>
      <c r="B1132" s="44">
        <f t="shared" si="134"/>
        <v>14</v>
      </c>
      <c r="C1132" s="45">
        <v>1817</v>
      </c>
      <c r="D1132" s="81" t="s">
        <v>2461</v>
      </c>
      <c r="E1132" s="37" t="s">
        <v>49</v>
      </c>
      <c r="F1132" s="37" t="s">
        <v>2518</v>
      </c>
      <c r="G1132" s="36" t="s">
        <v>448</v>
      </c>
      <c r="H1132" s="66">
        <v>400</v>
      </c>
      <c r="I1132" s="66">
        <v>198</v>
      </c>
      <c r="J1132" s="66">
        <v>119.408</v>
      </c>
      <c r="K1132" s="66">
        <v>0</v>
      </c>
      <c r="L1132" s="66">
        <v>0</v>
      </c>
      <c r="M1132" s="66">
        <v>50</v>
      </c>
      <c r="N1132" s="66">
        <v>12.4</v>
      </c>
      <c r="O1132" s="66">
        <v>20.192</v>
      </c>
      <c r="P1132" s="94">
        <v>43495.042604166665</v>
      </c>
      <c r="Q1132" s="95">
        <f t="shared" si="130"/>
        <v>20.648000000000003</v>
      </c>
    </row>
    <row r="1133" spans="1:17" ht="60.75" x14ac:dyDescent="0.25">
      <c r="A1133" s="49">
        <f t="shared" si="133"/>
        <v>1090</v>
      </c>
      <c r="B1133" s="44">
        <f t="shared" si="134"/>
        <v>15</v>
      </c>
      <c r="C1133" s="45">
        <v>1861</v>
      </c>
      <c r="D1133" s="81" t="s">
        <v>2516</v>
      </c>
      <c r="E1133" s="37" t="s">
        <v>49</v>
      </c>
      <c r="F1133" s="37" t="s">
        <v>2462</v>
      </c>
      <c r="G1133" s="36" t="s">
        <v>436</v>
      </c>
      <c r="H1133" s="66">
        <v>399.98</v>
      </c>
      <c r="I1133" s="66">
        <v>195</v>
      </c>
      <c r="J1133" s="66">
        <v>60</v>
      </c>
      <c r="K1133" s="66">
        <v>56</v>
      </c>
      <c r="L1133" s="66">
        <v>0</v>
      </c>
      <c r="M1133" s="66">
        <v>20</v>
      </c>
      <c r="N1133" s="66">
        <v>29</v>
      </c>
      <c r="O1133" s="66">
        <v>39.979999999999997</v>
      </c>
      <c r="P1133" s="94">
        <v>43495.441192129627</v>
      </c>
      <c r="Q1133" s="95">
        <f t="shared" si="130"/>
        <v>22.246112305615274</v>
      </c>
    </row>
    <row r="1134" spans="1:17" ht="40.5" x14ac:dyDescent="0.25">
      <c r="A1134" s="49">
        <f t="shared" si="133"/>
        <v>1091</v>
      </c>
      <c r="B1134" s="44">
        <f t="shared" si="134"/>
        <v>16</v>
      </c>
      <c r="C1134" s="45">
        <v>2343</v>
      </c>
      <c r="D1134" s="81" t="s">
        <v>2463</v>
      </c>
      <c r="E1134" s="37" t="s">
        <v>49</v>
      </c>
      <c r="F1134" s="37" t="s">
        <v>109</v>
      </c>
      <c r="G1134" s="36" t="s">
        <v>439</v>
      </c>
      <c r="H1134" s="66">
        <v>299.62</v>
      </c>
      <c r="I1134" s="66">
        <v>135</v>
      </c>
      <c r="J1134" s="66">
        <v>102.12</v>
      </c>
      <c r="K1134" s="66">
        <v>0</v>
      </c>
      <c r="L1134" s="66">
        <v>0</v>
      </c>
      <c r="M1134" s="66">
        <v>0</v>
      </c>
      <c r="N1134" s="66">
        <v>32</v>
      </c>
      <c r="O1134" s="66">
        <v>30.5</v>
      </c>
      <c r="P1134" s="94">
        <v>43496.38585648148</v>
      </c>
      <c r="Q1134" s="95">
        <f t="shared" si="130"/>
        <v>20.859755690541352</v>
      </c>
    </row>
    <row r="1135" spans="1:17" ht="40.5" x14ac:dyDescent="0.25">
      <c r="A1135" s="49">
        <f t="shared" si="133"/>
        <v>1092</v>
      </c>
      <c r="B1135" s="44">
        <f t="shared" si="134"/>
        <v>17</v>
      </c>
      <c r="C1135" s="45">
        <v>2501</v>
      </c>
      <c r="D1135" s="81" t="s">
        <v>2464</v>
      </c>
      <c r="E1135" s="37" t="s">
        <v>49</v>
      </c>
      <c r="F1135" s="37" t="s">
        <v>440</v>
      </c>
      <c r="G1135" s="36" t="s">
        <v>463</v>
      </c>
      <c r="H1135" s="66">
        <v>301.12400000000002</v>
      </c>
      <c r="I1135" s="66">
        <v>140</v>
      </c>
      <c r="J1135" s="66">
        <v>105.075</v>
      </c>
      <c r="K1135" s="66">
        <v>0</v>
      </c>
      <c r="L1135" s="66">
        <v>0</v>
      </c>
      <c r="M1135" s="66">
        <v>32</v>
      </c>
      <c r="N1135" s="66">
        <v>0</v>
      </c>
      <c r="O1135" s="66">
        <v>24.048999999999999</v>
      </c>
      <c r="P1135" s="94">
        <v>43496.562951388885</v>
      </c>
      <c r="Q1135" s="95">
        <f t="shared" si="130"/>
        <v>18.613262310543163</v>
      </c>
    </row>
    <row r="1136" spans="1:17" ht="56.25" x14ac:dyDescent="0.25">
      <c r="A1136" s="49">
        <f t="shared" si="133"/>
        <v>1093</v>
      </c>
      <c r="B1136" s="44">
        <f t="shared" si="134"/>
        <v>18</v>
      </c>
      <c r="C1136" s="45">
        <v>1067</v>
      </c>
      <c r="D1136" s="81" t="s">
        <v>2529</v>
      </c>
      <c r="E1136" s="37" t="s">
        <v>58</v>
      </c>
      <c r="F1136" s="37" t="s">
        <v>2465</v>
      </c>
      <c r="G1136" s="36" t="s">
        <v>439</v>
      </c>
      <c r="H1136" s="66">
        <v>389.84800000000001</v>
      </c>
      <c r="I1136" s="66">
        <v>187.048</v>
      </c>
      <c r="J1136" s="66">
        <v>131.35599999999999</v>
      </c>
      <c r="K1136" s="66">
        <v>0</v>
      </c>
      <c r="L1136" s="66">
        <v>0</v>
      </c>
      <c r="M1136" s="66">
        <v>42</v>
      </c>
      <c r="N1136" s="66">
        <v>0</v>
      </c>
      <c r="O1136" s="66">
        <v>29.443999999999999</v>
      </c>
      <c r="P1136" s="94">
        <v>43490.838912037034</v>
      </c>
      <c r="Q1136" s="95">
        <f t="shared" si="130"/>
        <v>18.326116845539801</v>
      </c>
    </row>
    <row r="1137" spans="1:17" ht="60.75" x14ac:dyDescent="0.25">
      <c r="A1137" s="49">
        <f t="shared" si="133"/>
        <v>1094</v>
      </c>
      <c r="B1137" s="44">
        <f t="shared" si="134"/>
        <v>19</v>
      </c>
      <c r="C1137" s="45">
        <v>2235</v>
      </c>
      <c r="D1137" s="81" t="s">
        <v>2466</v>
      </c>
      <c r="E1137" s="37" t="s">
        <v>58</v>
      </c>
      <c r="F1137" s="37" t="s">
        <v>2467</v>
      </c>
      <c r="G1137" s="36" t="s">
        <v>439</v>
      </c>
      <c r="H1137" s="66">
        <v>437.51400000000001</v>
      </c>
      <c r="I1137" s="66">
        <v>190</v>
      </c>
      <c r="J1137" s="66">
        <v>183.63399999999999</v>
      </c>
      <c r="K1137" s="66">
        <v>0</v>
      </c>
      <c r="L1137" s="66">
        <v>0</v>
      </c>
      <c r="M1137" s="66">
        <v>56.8</v>
      </c>
      <c r="N1137" s="66">
        <v>0</v>
      </c>
      <c r="O1137" s="66">
        <v>7.08</v>
      </c>
      <c r="P1137" s="94">
        <v>43495.805578703701</v>
      </c>
      <c r="Q1137" s="95">
        <f t="shared" si="130"/>
        <v>14.600675635522521</v>
      </c>
    </row>
    <row r="1138" spans="1:17" ht="60.75" x14ac:dyDescent="0.25">
      <c r="A1138" s="49">
        <f t="shared" si="133"/>
        <v>1095</v>
      </c>
      <c r="B1138" s="44">
        <f t="shared" si="134"/>
        <v>20</v>
      </c>
      <c r="C1138" s="45">
        <v>2262</v>
      </c>
      <c r="D1138" s="81" t="s">
        <v>2468</v>
      </c>
      <c r="E1138" s="37" t="s">
        <v>58</v>
      </c>
      <c r="F1138" s="37" t="s">
        <v>2467</v>
      </c>
      <c r="G1138" s="36" t="s">
        <v>439</v>
      </c>
      <c r="H1138" s="66">
        <v>299.995</v>
      </c>
      <c r="I1138" s="66">
        <v>128</v>
      </c>
      <c r="J1138" s="66">
        <v>124.428</v>
      </c>
      <c r="K1138" s="66">
        <v>0</v>
      </c>
      <c r="L1138" s="66">
        <v>0</v>
      </c>
      <c r="M1138" s="66">
        <v>31.75</v>
      </c>
      <c r="N1138" s="66">
        <v>0</v>
      </c>
      <c r="O1138" s="66">
        <v>15.817</v>
      </c>
      <c r="P1138" s="94">
        <v>43495.834837962961</v>
      </c>
      <c r="Q1138" s="95">
        <f t="shared" si="130"/>
        <v>15.855930932182202</v>
      </c>
    </row>
    <row r="1139" spans="1:17" ht="93.75" x14ac:dyDescent="0.25">
      <c r="A1139" s="49">
        <f t="shared" si="133"/>
        <v>1096</v>
      </c>
      <c r="B1139" s="44">
        <f t="shared" si="134"/>
        <v>21</v>
      </c>
      <c r="C1139" s="45">
        <v>2479</v>
      </c>
      <c r="D1139" s="81" t="s">
        <v>2530</v>
      </c>
      <c r="E1139" s="37" t="s">
        <v>835</v>
      </c>
      <c r="F1139" s="37" t="s">
        <v>852</v>
      </c>
      <c r="G1139" s="36" t="s">
        <v>449</v>
      </c>
      <c r="H1139" s="66">
        <v>48</v>
      </c>
      <c r="I1139" s="66">
        <v>24</v>
      </c>
      <c r="J1139" s="66">
        <v>0</v>
      </c>
      <c r="K1139" s="66">
        <v>0</v>
      </c>
      <c r="L1139" s="66">
        <v>0</v>
      </c>
      <c r="M1139" s="66">
        <v>9.6</v>
      </c>
      <c r="N1139" s="66">
        <v>14.4</v>
      </c>
      <c r="O1139" s="66">
        <v>0</v>
      </c>
      <c r="P1139" s="94">
        <v>43496.545914351853</v>
      </c>
      <c r="Q1139" s="95">
        <f t="shared" si="130"/>
        <v>50</v>
      </c>
    </row>
    <row r="1140" spans="1:17" ht="40.5" x14ac:dyDescent="0.25">
      <c r="A1140" s="49">
        <f t="shared" si="133"/>
        <v>1097</v>
      </c>
      <c r="B1140" s="44">
        <f t="shared" si="134"/>
        <v>22</v>
      </c>
      <c r="C1140" s="45">
        <v>788</v>
      </c>
      <c r="D1140" s="81" t="s">
        <v>2469</v>
      </c>
      <c r="E1140" s="37" t="s">
        <v>61</v>
      </c>
      <c r="F1140" s="37" t="s">
        <v>2470</v>
      </c>
      <c r="G1140" s="36" t="s">
        <v>439</v>
      </c>
      <c r="H1140" s="66">
        <v>277.45</v>
      </c>
      <c r="I1140" s="66">
        <v>138.72499999999999</v>
      </c>
      <c r="J1140" s="66">
        <v>0</v>
      </c>
      <c r="K1140" s="66">
        <v>94.332999999999998</v>
      </c>
      <c r="L1140" s="66">
        <v>0</v>
      </c>
      <c r="M1140" s="66">
        <v>16.795999999999999</v>
      </c>
      <c r="N1140" s="66">
        <v>16.097999999999999</v>
      </c>
      <c r="O1140" s="66">
        <v>11.497999999999999</v>
      </c>
      <c r="P1140" s="94">
        <v>43490.473738425928</v>
      </c>
      <c r="Q1140" s="95">
        <f t="shared" si="130"/>
        <v>16</v>
      </c>
    </row>
    <row r="1141" spans="1:17" ht="40.5" x14ac:dyDescent="0.25">
      <c r="A1141" s="49">
        <f t="shared" si="133"/>
        <v>1098</v>
      </c>
      <c r="B1141" s="44">
        <f t="shared" si="134"/>
        <v>23</v>
      </c>
      <c r="C1141" s="45">
        <v>795</v>
      </c>
      <c r="D1141" s="81" t="s">
        <v>2471</v>
      </c>
      <c r="E1141" s="37" t="s">
        <v>61</v>
      </c>
      <c r="F1141" s="37" t="s">
        <v>2470</v>
      </c>
      <c r="G1141" s="36" t="s">
        <v>439</v>
      </c>
      <c r="H1141" s="66">
        <v>432.40199999999999</v>
      </c>
      <c r="I1141" s="66">
        <v>200</v>
      </c>
      <c r="J1141" s="66">
        <v>0</v>
      </c>
      <c r="K1141" s="66">
        <v>163.21799999999999</v>
      </c>
      <c r="L1141" s="66">
        <v>0</v>
      </c>
      <c r="M1141" s="66">
        <v>42.223999999999997</v>
      </c>
      <c r="N1141" s="66">
        <v>3.0230000000000001</v>
      </c>
      <c r="O1141" s="66">
        <v>23.937000000000001</v>
      </c>
      <c r="P1141" s="94">
        <v>43490.487546296295</v>
      </c>
      <c r="Q1141" s="95">
        <f t="shared" si="130"/>
        <v>15.999925994791884</v>
      </c>
    </row>
    <row r="1142" spans="1:17" ht="40.5" x14ac:dyDescent="0.25">
      <c r="A1142" s="49">
        <f t="shared" si="133"/>
        <v>1099</v>
      </c>
      <c r="B1142" s="44">
        <f t="shared" si="134"/>
        <v>24</v>
      </c>
      <c r="C1142" s="45">
        <v>1102</v>
      </c>
      <c r="D1142" s="81" t="s">
        <v>2531</v>
      </c>
      <c r="E1142" s="37" t="s">
        <v>61</v>
      </c>
      <c r="F1142" s="37" t="s">
        <v>454</v>
      </c>
      <c r="G1142" s="36" t="s">
        <v>449</v>
      </c>
      <c r="H1142" s="66">
        <v>194.48</v>
      </c>
      <c r="I1142" s="66">
        <v>95.24</v>
      </c>
      <c r="J1142" s="66">
        <v>24.24</v>
      </c>
      <c r="K1142" s="66">
        <v>30</v>
      </c>
      <c r="L1142" s="66">
        <v>0</v>
      </c>
      <c r="M1142" s="66">
        <v>40</v>
      </c>
      <c r="N1142" s="66">
        <v>5</v>
      </c>
      <c r="O1142" s="66">
        <v>0</v>
      </c>
      <c r="P1142" s="94">
        <v>43491.479143518518</v>
      </c>
      <c r="Q1142" s="95">
        <f t="shared" si="130"/>
        <v>23.138626079802552</v>
      </c>
    </row>
    <row r="1143" spans="1:17" ht="40.5" x14ac:dyDescent="0.25">
      <c r="A1143" s="49">
        <f t="shared" si="133"/>
        <v>1100</v>
      </c>
      <c r="B1143" s="44">
        <f t="shared" si="134"/>
        <v>25</v>
      </c>
      <c r="C1143" s="45">
        <v>1277</v>
      </c>
      <c r="D1143" s="81" t="s">
        <v>2472</v>
      </c>
      <c r="E1143" s="37" t="s">
        <v>61</v>
      </c>
      <c r="F1143" s="37" t="s">
        <v>2473</v>
      </c>
      <c r="G1143" s="36" t="s">
        <v>2474</v>
      </c>
      <c r="H1143" s="66">
        <v>51.648000000000003</v>
      </c>
      <c r="I1143" s="66">
        <v>24.148</v>
      </c>
      <c r="J1143" s="66">
        <v>0</v>
      </c>
      <c r="K1143" s="66">
        <v>19</v>
      </c>
      <c r="L1143" s="66">
        <v>0</v>
      </c>
      <c r="M1143" s="66">
        <v>0</v>
      </c>
      <c r="N1143" s="66">
        <v>8.5</v>
      </c>
      <c r="O1143" s="66">
        <v>0</v>
      </c>
      <c r="P1143" s="94">
        <v>43493.64638888889</v>
      </c>
      <c r="Q1143" s="95">
        <f t="shared" si="130"/>
        <v>16.457558859975215</v>
      </c>
    </row>
    <row r="1144" spans="1:17" ht="40.5" x14ac:dyDescent="0.25">
      <c r="A1144" s="49">
        <f t="shared" si="133"/>
        <v>1101</v>
      </c>
      <c r="B1144" s="44">
        <f t="shared" si="134"/>
        <v>26</v>
      </c>
      <c r="C1144" s="45">
        <v>1491</v>
      </c>
      <c r="D1144" s="81" t="s">
        <v>2475</v>
      </c>
      <c r="E1144" s="37" t="s">
        <v>61</v>
      </c>
      <c r="F1144" s="37" t="s">
        <v>453</v>
      </c>
      <c r="G1144" s="36" t="s">
        <v>443</v>
      </c>
      <c r="H1144" s="66">
        <v>299.90600000000001</v>
      </c>
      <c r="I1144" s="66">
        <v>140</v>
      </c>
      <c r="J1144" s="66">
        <v>108.90600000000001</v>
      </c>
      <c r="K1144" s="66">
        <v>0</v>
      </c>
      <c r="L1144" s="66">
        <v>0</v>
      </c>
      <c r="M1144" s="66">
        <v>51</v>
      </c>
      <c r="N1144" s="66">
        <v>0</v>
      </c>
      <c r="O1144" s="66">
        <v>0</v>
      </c>
      <c r="P1144" s="94">
        <v>43494.484710648147</v>
      </c>
      <c r="Q1144" s="95">
        <f t="shared" si="130"/>
        <v>17.005328336212013</v>
      </c>
    </row>
    <row r="1145" spans="1:17" ht="40.5" x14ac:dyDescent="0.25">
      <c r="A1145" s="49">
        <f t="shared" si="133"/>
        <v>1102</v>
      </c>
      <c r="B1145" s="44">
        <f t="shared" si="134"/>
        <v>27</v>
      </c>
      <c r="C1145" s="45">
        <v>1550</v>
      </c>
      <c r="D1145" s="81" t="s">
        <v>2476</v>
      </c>
      <c r="E1145" s="37" t="s">
        <v>61</v>
      </c>
      <c r="F1145" s="37" t="s">
        <v>433</v>
      </c>
      <c r="G1145" s="36" t="s">
        <v>439</v>
      </c>
      <c r="H1145" s="66">
        <v>345.00099999999998</v>
      </c>
      <c r="I1145" s="66">
        <v>171</v>
      </c>
      <c r="J1145" s="66">
        <v>111.46599999999999</v>
      </c>
      <c r="K1145" s="66">
        <v>0</v>
      </c>
      <c r="L1145" s="66">
        <v>0</v>
      </c>
      <c r="M1145" s="66">
        <v>35</v>
      </c>
      <c r="N1145" s="66">
        <v>12.5</v>
      </c>
      <c r="O1145" s="66">
        <v>15.035</v>
      </c>
      <c r="P1145" s="94">
        <v>43494.564479166664</v>
      </c>
      <c r="Q1145" s="95">
        <f t="shared" si="130"/>
        <v>18.126034417291546</v>
      </c>
    </row>
    <row r="1146" spans="1:17" ht="40.5" x14ac:dyDescent="0.25">
      <c r="A1146" s="49">
        <f t="shared" si="133"/>
        <v>1103</v>
      </c>
      <c r="B1146" s="44">
        <f t="shared" si="134"/>
        <v>28</v>
      </c>
      <c r="C1146" s="45">
        <v>1569</v>
      </c>
      <c r="D1146" s="81" t="s">
        <v>2526</v>
      </c>
      <c r="E1146" s="37" t="s">
        <v>61</v>
      </c>
      <c r="F1146" s="37" t="s">
        <v>455</v>
      </c>
      <c r="G1146" s="36" t="s">
        <v>434</v>
      </c>
      <c r="H1146" s="66">
        <v>299.72000000000003</v>
      </c>
      <c r="I1146" s="66">
        <v>149</v>
      </c>
      <c r="J1146" s="66">
        <v>81.218000000000004</v>
      </c>
      <c r="K1146" s="66">
        <v>14</v>
      </c>
      <c r="L1146" s="66">
        <v>0</v>
      </c>
      <c r="M1146" s="66">
        <v>41</v>
      </c>
      <c r="N1146" s="66">
        <v>2.52</v>
      </c>
      <c r="O1146" s="66">
        <v>11.981999999999999</v>
      </c>
      <c r="P1146" s="94">
        <v>43494.59684027778</v>
      </c>
      <c r="Q1146" s="95">
        <f t="shared" si="130"/>
        <v>18.517950086747629</v>
      </c>
    </row>
    <row r="1147" spans="1:17" ht="40.5" x14ac:dyDescent="0.25">
      <c r="A1147" s="49">
        <f t="shared" si="133"/>
        <v>1104</v>
      </c>
      <c r="B1147" s="44">
        <f t="shared" si="134"/>
        <v>29</v>
      </c>
      <c r="C1147" s="45">
        <v>1678</v>
      </c>
      <c r="D1147" s="81" t="s">
        <v>2477</v>
      </c>
      <c r="E1147" s="37" t="s">
        <v>61</v>
      </c>
      <c r="F1147" s="37" t="s">
        <v>433</v>
      </c>
      <c r="G1147" s="36" t="s">
        <v>452</v>
      </c>
      <c r="H1147" s="66">
        <v>287.786</v>
      </c>
      <c r="I1147" s="66">
        <v>130</v>
      </c>
      <c r="J1147" s="66">
        <v>110.732</v>
      </c>
      <c r="K1147" s="66">
        <v>0</v>
      </c>
      <c r="L1147" s="66">
        <v>0</v>
      </c>
      <c r="M1147" s="66">
        <v>31.3</v>
      </c>
      <c r="N1147" s="66">
        <v>0</v>
      </c>
      <c r="O1147" s="66">
        <v>15.754</v>
      </c>
      <c r="P1147" s="94">
        <v>43494.714108796295</v>
      </c>
      <c r="Q1147" s="95">
        <f t="shared" si="130"/>
        <v>16.350343658134864</v>
      </c>
    </row>
    <row r="1148" spans="1:17" ht="40.5" x14ac:dyDescent="0.25">
      <c r="A1148" s="49">
        <f t="shared" si="133"/>
        <v>1105</v>
      </c>
      <c r="B1148" s="44">
        <f t="shared" si="134"/>
        <v>30</v>
      </c>
      <c r="C1148" s="45">
        <v>1768</v>
      </c>
      <c r="D1148" s="81" t="s">
        <v>2478</v>
      </c>
      <c r="E1148" s="37" t="s">
        <v>61</v>
      </c>
      <c r="F1148" s="37" t="s">
        <v>433</v>
      </c>
      <c r="G1148" s="36" t="s">
        <v>458</v>
      </c>
      <c r="H1148" s="66">
        <v>249.624</v>
      </c>
      <c r="I1148" s="66">
        <v>120</v>
      </c>
      <c r="J1148" s="66">
        <v>76.016999999999996</v>
      </c>
      <c r="K1148" s="66">
        <v>5</v>
      </c>
      <c r="L1148" s="66">
        <v>0</v>
      </c>
      <c r="M1148" s="66">
        <v>25</v>
      </c>
      <c r="N1148" s="66">
        <v>14</v>
      </c>
      <c r="O1148" s="66">
        <v>9.6069999999999993</v>
      </c>
      <c r="P1148" s="94">
        <v>43494.832395833335</v>
      </c>
      <c r="Q1148" s="95">
        <f t="shared" si="130"/>
        <v>19.472086017370124</v>
      </c>
    </row>
    <row r="1149" spans="1:17" ht="40.5" x14ac:dyDescent="0.25">
      <c r="A1149" s="49">
        <f t="shared" si="133"/>
        <v>1106</v>
      </c>
      <c r="B1149" s="44">
        <f t="shared" si="134"/>
        <v>31</v>
      </c>
      <c r="C1149" s="45">
        <v>2277</v>
      </c>
      <c r="D1149" s="81" t="s">
        <v>2479</v>
      </c>
      <c r="E1149" s="37" t="s">
        <v>61</v>
      </c>
      <c r="F1149" s="37" t="s">
        <v>2480</v>
      </c>
      <c r="G1149" s="36" t="s">
        <v>448</v>
      </c>
      <c r="H1149" s="66">
        <v>296.81900000000002</v>
      </c>
      <c r="I1149" s="66">
        <v>147</v>
      </c>
      <c r="J1149" s="66">
        <v>87.454999999999998</v>
      </c>
      <c r="K1149" s="66">
        <v>0</v>
      </c>
      <c r="L1149" s="66">
        <v>0</v>
      </c>
      <c r="M1149" s="66">
        <v>50</v>
      </c>
      <c r="N1149" s="66">
        <v>0</v>
      </c>
      <c r="O1149" s="66">
        <v>12.364000000000001</v>
      </c>
      <c r="P1149" s="94">
        <v>43495.863483796296</v>
      </c>
      <c r="Q1149" s="95">
        <f t="shared" si="130"/>
        <v>21.010784350058454</v>
      </c>
    </row>
    <row r="1150" spans="1:17" ht="37.5" x14ac:dyDescent="0.25">
      <c r="A1150" s="49">
        <f t="shared" si="133"/>
        <v>1107</v>
      </c>
      <c r="B1150" s="44">
        <f t="shared" si="134"/>
        <v>32</v>
      </c>
      <c r="C1150" s="45">
        <v>2379</v>
      </c>
      <c r="D1150" s="81" t="s">
        <v>2481</v>
      </c>
      <c r="E1150" s="37" t="s">
        <v>61</v>
      </c>
      <c r="F1150" s="37" t="s">
        <v>433</v>
      </c>
      <c r="G1150" s="36" t="s">
        <v>441</v>
      </c>
      <c r="H1150" s="66">
        <v>58</v>
      </c>
      <c r="I1150" s="66">
        <v>19</v>
      </c>
      <c r="J1150" s="66">
        <v>19</v>
      </c>
      <c r="K1150" s="66">
        <v>10</v>
      </c>
      <c r="L1150" s="66">
        <v>0</v>
      </c>
      <c r="M1150" s="66">
        <v>10</v>
      </c>
      <c r="N1150" s="66">
        <v>0</v>
      </c>
      <c r="O1150" s="66">
        <v>0</v>
      </c>
      <c r="P1150" s="94">
        <v>43496.452199074076</v>
      </c>
      <c r="Q1150" s="95">
        <f t="shared" si="130"/>
        <v>17.241379310344829</v>
      </c>
    </row>
    <row r="1151" spans="1:17" ht="40.5" x14ac:dyDescent="0.25">
      <c r="A1151" s="49">
        <f t="shared" si="133"/>
        <v>1108</v>
      </c>
      <c r="B1151" s="44">
        <f t="shared" si="134"/>
        <v>33</v>
      </c>
      <c r="C1151" s="45">
        <v>2456</v>
      </c>
      <c r="D1151" s="81" t="s">
        <v>2482</v>
      </c>
      <c r="E1151" s="37" t="s">
        <v>61</v>
      </c>
      <c r="F1151" s="37" t="s">
        <v>433</v>
      </c>
      <c r="G1151" s="36" t="s">
        <v>450</v>
      </c>
      <c r="H1151" s="66">
        <v>292.21300000000002</v>
      </c>
      <c r="I1151" s="66">
        <v>145</v>
      </c>
      <c r="J1151" s="66">
        <v>93.242999999999995</v>
      </c>
      <c r="K1151" s="66">
        <v>0</v>
      </c>
      <c r="L1151" s="66">
        <v>0</v>
      </c>
      <c r="M1151" s="66">
        <v>32</v>
      </c>
      <c r="N1151" s="66">
        <v>0</v>
      </c>
      <c r="O1151" s="66">
        <v>21.97</v>
      </c>
      <c r="P1151" s="94">
        <v>43496.525706018518</v>
      </c>
      <c r="Q1151" s="95">
        <f t="shared" si="130"/>
        <v>18.469404167507946</v>
      </c>
    </row>
    <row r="1152" spans="1:17" ht="40.5" x14ac:dyDescent="0.25">
      <c r="A1152" s="49">
        <f t="shared" si="133"/>
        <v>1109</v>
      </c>
      <c r="B1152" s="44">
        <f t="shared" si="134"/>
        <v>34</v>
      </c>
      <c r="C1152" s="45">
        <v>191</v>
      </c>
      <c r="D1152" s="81" t="s">
        <v>2483</v>
      </c>
      <c r="E1152" s="37" t="s">
        <v>63</v>
      </c>
      <c r="F1152" s="37" t="s">
        <v>2484</v>
      </c>
      <c r="G1152" s="36" t="s">
        <v>439</v>
      </c>
      <c r="H1152" s="66">
        <v>279.96899999999999</v>
      </c>
      <c r="I1152" s="66">
        <v>131.351</v>
      </c>
      <c r="J1152" s="66">
        <v>0</v>
      </c>
      <c r="K1152" s="66">
        <v>92</v>
      </c>
      <c r="L1152" s="66">
        <v>0</v>
      </c>
      <c r="M1152" s="66">
        <v>50</v>
      </c>
      <c r="N1152" s="66">
        <v>0</v>
      </c>
      <c r="O1152" s="66">
        <v>6.6180000000000003</v>
      </c>
      <c r="P1152" s="94">
        <v>43483.419768518521</v>
      </c>
      <c r="Q1152" s="95">
        <f t="shared" si="130"/>
        <v>20.222953255539007</v>
      </c>
    </row>
    <row r="1153" spans="1:17" ht="40.5" x14ac:dyDescent="0.25">
      <c r="A1153" s="49">
        <f t="shared" si="133"/>
        <v>1110</v>
      </c>
      <c r="B1153" s="44">
        <f t="shared" si="134"/>
        <v>35</v>
      </c>
      <c r="C1153" s="45">
        <v>513</v>
      </c>
      <c r="D1153" s="81" t="s">
        <v>2485</v>
      </c>
      <c r="E1153" s="37" t="s">
        <v>63</v>
      </c>
      <c r="F1153" s="37" t="s">
        <v>460</v>
      </c>
      <c r="G1153" s="36" t="s">
        <v>451</v>
      </c>
      <c r="H1153" s="66">
        <v>498.517</v>
      </c>
      <c r="I1153" s="66">
        <v>199.81</v>
      </c>
      <c r="J1153" s="66">
        <v>107.47499999999999</v>
      </c>
      <c r="K1153" s="66">
        <v>100</v>
      </c>
      <c r="L1153" s="66">
        <v>0</v>
      </c>
      <c r="M1153" s="66">
        <v>63.19</v>
      </c>
      <c r="N1153" s="66">
        <v>0</v>
      </c>
      <c r="O1153" s="66">
        <v>28.042000000000002</v>
      </c>
      <c r="P1153" s="94">
        <v>43488.775752314818</v>
      </c>
      <c r="Q1153" s="95">
        <f t="shared" si="130"/>
        <v>18.300679816335251</v>
      </c>
    </row>
    <row r="1154" spans="1:17" ht="60.75" x14ac:dyDescent="0.25">
      <c r="A1154" s="49">
        <f t="shared" si="133"/>
        <v>1111</v>
      </c>
      <c r="B1154" s="44">
        <f t="shared" si="134"/>
        <v>36</v>
      </c>
      <c r="C1154" s="45">
        <v>521</v>
      </c>
      <c r="D1154" s="81" t="s">
        <v>2486</v>
      </c>
      <c r="E1154" s="37" t="s">
        <v>63</v>
      </c>
      <c r="F1154" s="37" t="s">
        <v>2519</v>
      </c>
      <c r="G1154" s="36" t="s">
        <v>451</v>
      </c>
      <c r="H1154" s="66">
        <v>299.26299999999998</v>
      </c>
      <c r="I1154" s="66">
        <v>148.63</v>
      </c>
      <c r="J1154" s="66">
        <v>45.268999999999998</v>
      </c>
      <c r="K1154" s="66">
        <v>50</v>
      </c>
      <c r="L1154" s="66">
        <v>0</v>
      </c>
      <c r="M1154" s="66">
        <v>28.72</v>
      </c>
      <c r="N1154" s="66">
        <v>0</v>
      </c>
      <c r="O1154" s="66">
        <v>26.643999999999998</v>
      </c>
      <c r="P1154" s="94">
        <v>43488.80982638889</v>
      </c>
      <c r="Q1154" s="95">
        <f t="shared" si="130"/>
        <v>18.500115283212427</v>
      </c>
    </row>
    <row r="1155" spans="1:17" ht="51" customHeight="1" x14ac:dyDescent="0.25">
      <c r="A1155" s="49">
        <f t="shared" si="133"/>
        <v>1112</v>
      </c>
      <c r="B1155" s="44">
        <f t="shared" si="134"/>
        <v>37</v>
      </c>
      <c r="C1155" s="45">
        <v>525</v>
      </c>
      <c r="D1155" s="81" t="s">
        <v>2487</v>
      </c>
      <c r="E1155" s="37" t="s">
        <v>63</v>
      </c>
      <c r="F1155" s="37" t="s">
        <v>2519</v>
      </c>
      <c r="G1155" s="36" t="s">
        <v>451</v>
      </c>
      <c r="H1155" s="66">
        <v>299.86</v>
      </c>
      <c r="I1155" s="66">
        <v>148.93</v>
      </c>
      <c r="J1155" s="66">
        <v>63.107999999999997</v>
      </c>
      <c r="K1155" s="66">
        <v>30</v>
      </c>
      <c r="L1155" s="66">
        <v>0</v>
      </c>
      <c r="M1155" s="66">
        <v>38</v>
      </c>
      <c r="N1155" s="66">
        <v>0</v>
      </c>
      <c r="O1155" s="66">
        <v>19.821999999999999</v>
      </c>
      <c r="P1155" s="94">
        <v>43488.841805555552</v>
      </c>
      <c r="Q1155" s="95">
        <f t="shared" si="130"/>
        <v>19.282998732741948</v>
      </c>
    </row>
    <row r="1156" spans="1:17" ht="40.5" x14ac:dyDescent="0.25">
      <c r="A1156" s="49">
        <f t="shared" si="133"/>
        <v>1113</v>
      </c>
      <c r="B1156" s="44">
        <f t="shared" si="134"/>
        <v>38</v>
      </c>
      <c r="C1156" s="45">
        <v>531</v>
      </c>
      <c r="D1156" s="81" t="s">
        <v>2488</v>
      </c>
      <c r="E1156" s="37" t="s">
        <v>63</v>
      </c>
      <c r="F1156" s="37" t="s">
        <v>525</v>
      </c>
      <c r="G1156" s="36" t="s">
        <v>439</v>
      </c>
      <c r="H1156" s="66">
        <v>498.66</v>
      </c>
      <c r="I1156" s="66">
        <v>198</v>
      </c>
      <c r="J1156" s="66">
        <v>248.3</v>
      </c>
      <c r="K1156" s="66">
        <v>0</v>
      </c>
      <c r="L1156" s="66">
        <v>0</v>
      </c>
      <c r="M1156" s="66">
        <v>0</v>
      </c>
      <c r="N1156" s="66">
        <v>52.36</v>
      </c>
      <c r="O1156" s="66">
        <v>0</v>
      </c>
      <c r="P1156" s="94">
        <v>43488.895694444444</v>
      </c>
      <c r="Q1156" s="95">
        <f t="shared" si="130"/>
        <v>10.500140376208238</v>
      </c>
    </row>
    <row r="1157" spans="1:17" ht="40.5" x14ac:dyDescent="0.25">
      <c r="A1157" s="49">
        <f t="shared" si="133"/>
        <v>1114</v>
      </c>
      <c r="B1157" s="44">
        <f t="shared" si="134"/>
        <v>39</v>
      </c>
      <c r="C1157" s="45">
        <v>735</v>
      </c>
      <c r="D1157" s="81" t="s">
        <v>2527</v>
      </c>
      <c r="E1157" s="37" t="s">
        <v>63</v>
      </c>
      <c r="F1157" s="37" t="s">
        <v>440</v>
      </c>
      <c r="G1157" s="36" t="s">
        <v>439</v>
      </c>
      <c r="H1157" s="66">
        <v>299.98200000000003</v>
      </c>
      <c r="I1157" s="66">
        <v>147.5</v>
      </c>
      <c r="J1157" s="66">
        <v>92.465000000000003</v>
      </c>
      <c r="K1157" s="66">
        <v>0</v>
      </c>
      <c r="L1157" s="66">
        <v>0</v>
      </c>
      <c r="M1157" s="66">
        <v>10</v>
      </c>
      <c r="N1157" s="66">
        <v>26</v>
      </c>
      <c r="O1157" s="66">
        <v>24.016999999999999</v>
      </c>
      <c r="P1157" s="94">
        <v>43489.950185185182</v>
      </c>
      <c r="Q1157" s="95">
        <f t="shared" si="130"/>
        <v>20.006867078691386</v>
      </c>
    </row>
    <row r="1158" spans="1:17" ht="40.5" x14ac:dyDescent="0.25">
      <c r="A1158" s="49">
        <f t="shared" si="133"/>
        <v>1115</v>
      </c>
      <c r="B1158" s="44">
        <f t="shared" si="134"/>
        <v>40</v>
      </c>
      <c r="C1158" s="45">
        <v>992</v>
      </c>
      <c r="D1158" s="81" t="s">
        <v>461</v>
      </c>
      <c r="E1158" s="37" t="s">
        <v>63</v>
      </c>
      <c r="F1158" s="37" t="s">
        <v>2489</v>
      </c>
      <c r="G1158" s="36" t="s">
        <v>451</v>
      </c>
      <c r="H1158" s="66">
        <v>298.64999999999998</v>
      </c>
      <c r="I1158" s="66">
        <v>148.32499999999999</v>
      </c>
      <c r="J1158" s="66">
        <v>35.677999999999997</v>
      </c>
      <c r="K1158" s="66">
        <v>60</v>
      </c>
      <c r="L1158" s="66">
        <v>0</v>
      </c>
      <c r="M1158" s="66">
        <v>0</v>
      </c>
      <c r="N1158" s="66">
        <v>39</v>
      </c>
      <c r="O1158" s="66">
        <v>15.647</v>
      </c>
      <c r="P1158" s="94">
        <v>43490.728321759256</v>
      </c>
      <c r="Q1158" s="95">
        <f t="shared" si="130"/>
        <v>18.298007701322618</v>
      </c>
    </row>
    <row r="1159" spans="1:17" ht="40.5" x14ac:dyDescent="0.25">
      <c r="A1159" s="49">
        <f t="shared" si="133"/>
        <v>1116</v>
      </c>
      <c r="B1159" s="44">
        <f t="shared" si="134"/>
        <v>41</v>
      </c>
      <c r="C1159" s="45">
        <v>1072</v>
      </c>
      <c r="D1159" s="81" t="s">
        <v>2490</v>
      </c>
      <c r="E1159" s="37" t="s">
        <v>63</v>
      </c>
      <c r="F1159" s="37" t="s">
        <v>456</v>
      </c>
      <c r="G1159" s="36" t="s">
        <v>435</v>
      </c>
      <c r="H1159" s="66">
        <v>266.54300000000001</v>
      </c>
      <c r="I1159" s="66">
        <v>119</v>
      </c>
      <c r="J1159" s="66">
        <v>46</v>
      </c>
      <c r="K1159" s="66">
        <v>45.597000000000001</v>
      </c>
      <c r="L1159" s="66">
        <v>0</v>
      </c>
      <c r="M1159" s="66">
        <v>40</v>
      </c>
      <c r="N1159" s="66">
        <v>2</v>
      </c>
      <c r="O1159" s="66">
        <v>13.946</v>
      </c>
      <c r="P1159" s="94">
        <v>43490.851875</v>
      </c>
      <c r="Q1159" s="95">
        <f t="shared" si="130"/>
        <v>20.98948387314617</v>
      </c>
    </row>
    <row r="1160" spans="1:17" ht="60.75" x14ac:dyDescent="0.25">
      <c r="A1160" s="49">
        <f t="shared" si="133"/>
        <v>1117</v>
      </c>
      <c r="B1160" s="44">
        <f t="shared" si="134"/>
        <v>42</v>
      </c>
      <c r="C1160" s="45">
        <v>1098</v>
      </c>
      <c r="D1160" s="81" t="s">
        <v>2491</v>
      </c>
      <c r="E1160" s="37" t="s">
        <v>63</v>
      </c>
      <c r="F1160" s="37" t="s">
        <v>2452</v>
      </c>
      <c r="G1160" s="36" t="s">
        <v>435</v>
      </c>
      <c r="H1160" s="66">
        <v>299.48899999999998</v>
      </c>
      <c r="I1160" s="66">
        <v>143.755</v>
      </c>
      <c r="J1160" s="66">
        <v>60.235999999999997</v>
      </c>
      <c r="K1160" s="66">
        <v>30</v>
      </c>
      <c r="L1160" s="66">
        <v>0</v>
      </c>
      <c r="M1160" s="66">
        <v>10</v>
      </c>
      <c r="N1160" s="66">
        <v>36</v>
      </c>
      <c r="O1160" s="66">
        <v>19.498000000000001</v>
      </c>
      <c r="P1160" s="94">
        <v>43491.026770833334</v>
      </c>
      <c r="Q1160" s="95">
        <f t="shared" si="130"/>
        <v>21.869918427721888</v>
      </c>
    </row>
    <row r="1161" spans="1:17" ht="40.5" x14ac:dyDescent="0.25">
      <c r="A1161" s="49">
        <f t="shared" si="133"/>
        <v>1118</v>
      </c>
      <c r="B1161" s="44">
        <f t="shared" si="134"/>
        <v>43</v>
      </c>
      <c r="C1161" s="45">
        <v>1467</v>
      </c>
      <c r="D1161" s="81" t="s">
        <v>2492</v>
      </c>
      <c r="E1161" s="37" t="s">
        <v>63</v>
      </c>
      <c r="F1161" s="37" t="s">
        <v>2493</v>
      </c>
      <c r="G1161" s="36" t="s">
        <v>447</v>
      </c>
      <c r="H1161" s="66">
        <v>386.44400000000002</v>
      </c>
      <c r="I1161" s="66">
        <v>185</v>
      </c>
      <c r="J1161" s="66">
        <v>133.81399999999999</v>
      </c>
      <c r="K1161" s="66">
        <v>0</v>
      </c>
      <c r="L1161" s="66">
        <v>0</v>
      </c>
      <c r="M1161" s="66">
        <v>33.86</v>
      </c>
      <c r="N1161" s="66">
        <v>10.5</v>
      </c>
      <c r="O1161" s="66">
        <v>23.27</v>
      </c>
      <c r="P1161" s="94">
        <v>43494.453206018516</v>
      </c>
      <c r="Q1161" s="95">
        <f t="shared" si="130"/>
        <v>17.500595170322221</v>
      </c>
    </row>
    <row r="1162" spans="1:17" ht="40.5" x14ac:dyDescent="0.25">
      <c r="A1162" s="49">
        <f t="shared" si="133"/>
        <v>1119</v>
      </c>
      <c r="B1162" s="44">
        <f t="shared" si="134"/>
        <v>44</v>
      </c>
      <c r="C1162" s="45">
        <v>1526</v>
      </c>
      <c r="D1162" s="81" t="s">
        <v>2494</v>
      </c>
      <c r="E1162" s="37" t="s">
        <v>63</v>
      </c>
      <c r="F1162" s="37" t="s">
        <v>459</v>
      </c>
      <c r="G1162" s="36" t="s">
        <v>447</v>
      </c>
      <c r="H1162" s="66">
        <v>497.916</v>
      </c>
      <c r="I1162" s="66">
        <v>195</v>
      </c>
      <c r="J1162" s="66">
        <v>178.95500000000001</v>
      </c>
      <c r="K1162" s="66">
        <v>0</v>
      </c>
      <c r="L1162" s="66">
        <v>0</v>
      </c>
      <c r="M1162" s="66">
        <v>60</v>
      </c>
      <c r="N1162" s="66">
        <v>50</v>
      </c>
      <c r="O1162" s="66">
        <v>13.961</v>
      </c>
      <c r="P1162" s="94">
        <v>43494.523645833331</v>
      </c>
      <c r="Q1162" s="95">
        <f t="shared" si="130"/>
        <v>24.895966387904789</v>
      </c>
    </row>
    <row r="1163" spans="1:17" ht="40.5" x14ac:dyDescent="0.25">
      <c r="A1163" s="49">
        <f t="shared" si="133"/>
        <v>1120</v>
      </c>
      <c r="B1163" s="44">
        <f t="shared" si="134"/>
        <v>45</v>
      </c>
      <c r="C1163" s="45">
        <v>1781</v>
      </c>
      <c r="D1163" s="81" t="s">
        <v>2495</v>
      </c>
      <c r="E1163" s="37" t="s">
        <v>63</v>
      </c>
      <c r="F1163" s="37" t="s">
        <v>456</v>
      </c>
      <c r="G1163" s="36" t="s">
        <v>435</v>
      </c>
      <c r="H1163" s="66">
        <v>299.899</v>
      </c>
      <c r="I1163" s="66">
        <v>135</v>
      </c>
      <c r="J1163" s="66">
        <v>60</v>
      </c>
      <c r="K1163" s="66">
        <v>50.253999999999998</v>
      </c>
      <c r="L1163" s="66">
        <v>0</v>
      </c>
      <c r="M1163" s="66">
        <v>35</v>
      </c>
      <c r="N1163" s="66">
        <v>3.5</v>
      </c>
      <c r="O1163" s="66">
        <v>16.145</v>
      </c>
      <c r="P1163" s="94">
        <v>43494.868206018517</v>
      </c>
      <c r="Q1163" s="95">
        <f t="shared" si="130"/>
        <v>18.221134448597695</v>
      </c>
    </row>
    <row r="1164" spans="1:17" ht="40.5" x14ac:dyDescent="0.25">
      <c r="A1164" s="49">
        <f t="shared" si="133"/>
        <v>1121</v>
      </c>
      <c r="B1164" s="44">
        <f t="shared" si="134"/>
        <v>46</v>
      </c>
      <c r="C1164" s="45">
        <v>1799</v>
      </c>
      <c r="D1164" s="81" t="s">
        <v>2496</v>
      </c>
      <c r="E1164" s="37" t="s">
        <v>63</v>
      </c>
      <c r="F1164" s="37" t="s">
        <v>62</v>
      </c>
      <c r="G1164" s="36" t="s">
        <v>436</v>
      </c>
      <c r="H1164" s="66">
        <v>295.892</v>
      </c>
      <c r="I1164" s="66">
        <v>146</v>
      </c>
      <c r="J1164" s="66">
        <v>45.566000000000003</v>
      </c>
      <c r="K1164" s="66">
        <v>50</v>
      </c>
      <c r="L1164" s="66">
        <v>0</v>
      </c>
      <c r="M1164" s="66">
        <v>43</v>
      </c>
      <c r="N1164" s="66">
        <v>0</v>
      </c>
      <c r="O1164" s="66">
        <v>11.326000000000001</v>
      </c>
      <c r="P1164" s="94">
        <v>43494.938217592593</v>
      </c>
      <c r="Q1164" s="95">
        <f t="shared" si="130"/>
        <v>18.360077325510662</v>
      </c>
    </row>
    <row r="1165" spans="1:17" ht="40.5" x14ac:dyDescent="0.25">
      <c r="A1165" s="49">
        <f t="shared" si="133"/>
        <v>1122</v>
      </c>
      <c r="B1165" s="44">
        <f t="shared" si="134"/>
        <v>47</v>
      </c>
      <c r="C1165" s="45">
        <v>1810</v>
      </c>
      <c r="D1165" s="81" t="s">
        <v>2497</v>
      </c>
      <c r="E1165" s="37" t="s">
        <v>63</v>
      </c>
      <c r="F1165" s="37" t="s">
        <v>62</v>
      </c>
      <c r="G1165" s="36" t="s">
        <v>436</v>
      </c>
      <c r="H1165" s="66">
        <v>298.72899999999998</v>
      </c>
      <c r="I1165" s="66">
        <v>147</v>
      </c>
      <c r="J1165" s="66">
        <v>46.834000000000003</v>
      </c>
      <c r="K1165" s="66">
        <v>50</v>
      </c>
      <c r="L1165" s="66">
        <v>0</v>
      </c>
      <c r="M1165" s="66">
        <v>30</v>
      </c>
      <c r="N1165" s="66">
        <v>0</v>
      </c>
      <c r="O1165" s="66">
        <v>24.895</v>
      </c>
      <c r="P1165" s="94">
        <v>43495.005937499998</v>
      </c>
      <c r="Q1165" s="95">
        <f t="shared" si="130"/>
        <v>18.376187112734286</v>
      </c>
    </row>
    <row r="1166" spans="1:17" ht="40.5" x14ac:dyDescent="0.25">
      <c r="A1166" s="49">
        <f t="shared" si="133"/>
        <v>1123</v>
      </c>
      <c r="B1166" s="44">
        <f t="shared" si="134"/>
        <v>48</v>
      </c>
      <c r="C1166" s="45">
        <v>1940</v>
      </c>
      <c r="D1166" s="81" t="s">
        <v>2498</v>
      </c>
      <c r="E1166" s="37" t="s">
        <v>63</v>
      </c>
      <c r="F1166" s="37" t="s">
        <v>1157</v>
      </c>
      <c r="G1166" s="36" t="s">
        <v>439</v>
      </c>
      <c r="H1166" s="66">
        <v>237.58799999999999</v>
      </c>
      <c r="I1166" s="66">
        <v>117.794</v>
      </c>
      <c r="J1166" s="66">
        <v>75.894000000000005</v>
      </c>
      <c r="K1166" s="66">
        <v>0</v>
      </c>
      <c r="L1166" s="66">
        <v>0</v>
      </c>
      <c r="M1166" s="66">
        <v>0</v>
      </c>
      <c r="N1166" s="66">
        <v>32.799999999999997</v>
      </c>
      <c r="O1166" s="66">
        <v>11.1</v>
      </c>
      <c r="P1166" s="94">
        <v>43495.534571759257</v>
      </c>
      <c r="Q1166" s="95">
        <f t="shared" si="130"/>
        <v>18.477364176641917</v>
      </c>
    </row>
    <row r="1167" spans="1:17" ht="40.5" x14ac:dyDescent="0.25">
      <c r="A1167" s="49">
        <f t="shared" si="133"/>
        <v>1124</v>
      </c>
      <c r="B1167" s="44">
        <f t="shared" si="134"/>
        <v>49</v>
      </c>
      <c r="C1167" s="45">
        <v>1987</v>
      </c>
      <c r="D1167" s="81" t="s">
        <v>2499</v>
      </c>
      <c r="E1167" s="37" t="s">
        <v>63</v>
      </c>
      <c r="F1167" s="37" t="s">
        <v>62</v>
      </c>
      <c r="G1167" s="36" t="s">
        <v>439</v>
      </c>
      <c r="H1167" s="66">
        <v>499.47500000000002</v>
      </c>
      <c r="I1167" s="66">
        <v>198</v>
      </c>
      <c r="J1167" s="66">
        <v>0</v>
      </c>
      <c r="K1167" s="66">
        <v>208.47499999999999</v>
      </c>
      <c r="L1167" s="66">
        <v>0</v>
      </c>
      <c r="M1167" s="66">
        <v>93</v>
      </c>
      <c r="N1167" s="66">
        <v>0</v>
      </c>
      <c r="O1167" s="66">
        <v>0</v>
      </c>
      <c r="P1167" s="94">
        <v>43495.57408564815</v>
      </c>
      <c r="Q1167" s="95">
        <f t="shared" si="130"/>
        <v>18.619550528054457</v>
      </c>
    </row>
    <row r="1168" spans="1:17" ht="40.5" x14ac:dyDescent="0.25">
      <c r="A1168" s="49">
        <f t="shared" si="133"/>
        <v>1125</v>
      </c>
      <c r="B1168" s="44">
        <f t="shared" si="134"/>
        <v>50</v>
      </c>
      <c r="C1168" s="45">
        <v>2043</v>
      </c>
      <c r="D1168" s="81" t="s">
        <v>2500</v>
      </c>
      <c r="E1168" s="37" t="s">
        <v>63</v>
      </c>
      <c r="F1168" s="37" t="s">
        <v>62</v>
      </c>
      <c r="G1168" s="36" t="s">
        <v>439</v>
      </c>
      <c r="H1168" s="66">
        <v>498.17599999999999</v>
      </c>
      <c r="I1168" s="66">
        <v>198</v>
      </c>
      <c r="J1168" s="66">
        <v>0</v>
      </c>
      <c r="K1168" s="66">
        <v>210.17599999999999</v>
      </c>
      <c r="L1168" s="66">
        <v>0</v>
      </c>
      <c r="M1168" s="66">
        <v>90</v>
      </c>
      <c r="N1168" s="66">
        <v>0</v>
      </c>
      <c r="O1168" s="66">
        <v>0</v>
      </c>
      <c r="P1168" s="94">
        <v>43495.629027777781</v>
      </c>
      <c r="Q1168" s="95">
        <f t="shared" ref="Q1168:Q1179" si="135">(O1168+N1168+M1168)*100/H1168</f>
        <v>18.065904419321686</v>
      </c>
    </row>
    <row r="1169" spans="1:17" ht="60.75" x14ac:dyDescent="0.25">
      <c r="A1169" s="49">
        <f t="shared" si="133"/>
        <v>1126</v>
      </c>
      <c r="B1169" s="44">
        <f t="shared" si="134"/>
        <v>51</v>
      </c>
      <c r="C1169" s="45">
        <v>2294</v>
      </c>
      <c r="D1169" s="81" t="s">
        <v>2501</v>
      </c>
      <c r="E1169" s="37" t="s">
        <v>63</v>
      </c>
      <c r="F1169" s="37" t="s">
        <v>62</v>
      </c>
      <c r="G1169" s="36" t="s">
        <v>450</v>
      </c>
      <c r="H1169" s="66">
        <v>260.42899999999997</v>
      </c>
      <c r="I1169" s="66">
        <v>128</v>
      </c>
      <c r="J1169" s="66">
        <v>83.96</v>
      </c>
      <c r="K1169" s="66">
        <v>0</v>
      </c>
      <c r="L1169" s="66">
        <v>0</v>
      </c>
      <c r="M1169" s="66">
        <v>26</v>
      </c>
      <c r="N1169" s="66">
        <v>0</v>
      </c>
      <c r="O1169" s="66">
        <v>22.469000000000001</v>
      </c>
      <c r="P1169" s="94">
        <v>43495.909571759257</v>
      </c>
      <c r="Q1169" s="95">
        <f t="shared" si="135"/>
        <v>18.611214572877831</v>
      </c>
    </row>
    <row r="1170" spans="1:17" ht="56.25" x14ac:dyDescent="0.25">
      <c r="A1170" s="49">
        <f t="shared" si="133"/>
        <v>1127</v>
      </c>
      <c r="B1170" s="44">
        <f t="shared" si="134"/>
        <v>52</v>
      </c>
      <c r="C1170" s="45">
        <v>2321</v>
      </c>
      <c r="D1170" s="81" t="s">
        <v>2525</v>
      </c>
      <c r="E1170" s="37" t="s">
        <v>63</v>
      </c>
      <c r="F1170" s="37" t="s">
        <v>2502</v>
      </c>
      <c r="G1170" s="36" t="s">
        <v>439</v>
      </c>
      <c r="H1170" s="66">
        <v>180.58699999999999</v>
      </c>
      <c r="I1170" s="66">
        <v>88.2</v>
      </c>
      <c r="J1170" s="66">
        <v>25</v>
      </c>
      <c r="K1170" s="66">
        <v>33.283999999999999</v>
      </c>
      <c r="L1170" s="66">
        <v>0</v>
      </c>
      <c r="M1170" s="66">
        <v>28</v>
      </c>
      <c r="N1170" s="66">
        <v>0</v>
      </c>
      <c r="O1170" s="66">
        <v>6.1029999999999998</v>
      </c>
      <c r="P1170" s="94">
        <v>43496.019004629627</v>
      </c>
      <c r="Q1170" s="95">
        <f t="shared" si="135"/>
        <v>18.884526571680134</v>
      </c>
    </row>
    <row r="1171" spans="1:17" ht="40.5" x14ac:dyDescent="0.25">
      <c r="A1171" s="49">
        <f t="shared" si="133"/>
        <v>1128</v>
      </c>
      <c r="B1171" s="44">
        <f t="shared" si="134"/>
        <v>53</v>
      </c>
      <c r="C1171" s="45">
        <v>2377</v>
      </c>
      <c r="D1171" s="81" t="s">
        <v>2524</v>
      </c>
      <c r="E1171" s="37" t="s">
        <v>63</v>
      </c>
      <c r="F1171" s="37" t="s">
        <v>2520</v>
      </c>
      <c r="G1171" s="36" t="s">
        <v>439</v>
      </c>
      <c r="H1171" s="66">
        <v>168.23599999999999</v>
      </c>
      <c r="I1171" s="66">
        <v>83</v>
      </c>
      <c r="J1171" s="66">
        <v>56.136000000000003</v>
      </c>
      <c r="K1171" s="66">
        <v>0</v>
      </c>
      <c r="L1171" s="66">
        <v>0</v>
      </c>
      <c r="M1171" s="66">
        <v>29.1</v>
      </c>
      <c r="N1171" s="66">
        <v>0</v>
      </c>
      <c r="O1171" s="66">
        <v>0</v>
      </c>
      <c r="P1171" s="94">
        <v>43496.448009259257</v>
      </c>
      <c r="Q1171" s="95">
        <f t="shared" si="135"/>
        <v>17.297130221831239</v>
      </c>
    </row>
    <row r="1172" spans="1:17" ht="40.5" x14ac:dyDescent="0.25">
      <c r="A1172" s="49">
        <f t="shared" si="133"/>
        <v>1129</v>
      </c>
      <c r="B1172" s="44">
        <f t="shared" si="134"/>
        <v>54</v>
      </c>
      <c r="C1172" s="45">
        <v>2387</v>
      </c>
      <c r="D1172" s="81" t="s">
        <v>2503</v>
      </c>
      <c r="E1172" s="37" t="s">
        <v>63</v>
      </c>
      <c r="F1172" s="37" t="s">
        <v>2521</v>
      </c>
      <c r="G1172" s="36" t="s">
        <v>439</v>
      </c>
      <c r="H1172" s="66">
        <v>499.15199999999999</v>
      </c>
      <c r="I1172" s="66">
        <v>199</v>
      </c>
      <c r="J1172" s="66">
        <v>106.886</v>
      </c>
      <c r="K1172" s="66">
        <v>107</v>
      </c>
      <c r="L1172" s="66">
        <v>0</v>
      </c>
      <c r="M1172" s="66">
        <v>56.8</v>
      </c>
      <c r="N1172" s="66">
        <v>0</v>
      </c>
      <c r="O1172" s="66">
        <v>29.466000000000001</v>
      </c>
      <c r="P1172" s="94">
        <v>43496.466111111113</v>
      </c>
      <c r="Q1172" s="95">
        <f t="shared" si="135"/>
        <v>17.282511138891557</v>
      </c>
    </row>
    <row r="1173" spans="1:17" ht="60.75" x14ac:dyDescent="0.25">
      <c r="A1173" s="49">
        <f t="shared" si="133"/>
        <v>1130</v>
      </c>
      <c r="B1173" s="44">
        <f t="shared" si="134"/>
        <v>55</v>
      </c>
      <c r="C1173" s="45">
        <v>2688</v>
      </c>
      <c r="D1173" s="81" t="s">
        <v>2504</v>
      </c>
      <c r="E1173" s="37" t="s">
        <v>63</v>
      </c>
      <c r="F1173" s="37" t="s">
        <v>2505</v>
      </c>
      <c r="G1173" s="36" t="s">
        <v>2506</v>
      </c>
      <c r="H1173" s="66">
        <v>418.88299999999998</v>
      </c>
      <c r="I1173" s="66">
        <v>195</v>
      </c>
      <c r="J1173" s="66">
        <v>128.48500000000001</v>
      </c>
      <c r="K1173" s="66">
        <v>20</v>
      </c>
      <c r="L1173" s="66">
        <v>0</v>
      </c>
      <c r="M1173" s="66">
        <v>75.397999999999996</v>
      </c>
      <c r="N1173" s="66">
        <v>0</v>
      </c>
      <c r="O1173" s="66">
        <v>0</v>
      </c>
      <c r="P1173" s="94">
        <v>43496.736851851849</v>
      </c>
      <c r="Q1173" s="95">
        <f t="shared" si="135"/>
        <v>17.999775593662193</v>
      </c>
    </row>
    <row r="1174" spans="1:17" ht="40.5" x14ac:dyDescent="0.25">
      <c r="A1174" s="49">
        <f t="shared" si="133"/>
        <v>1131</v>
      </c>
      <c r="B1174" s="44">
        <f t="shared" si="134"/>
        <v>56</v>
      </c>
      <c r="C1174" s="45">
        <v>619</v>
      </c>
      <c r="D1174" s="81" t="s">
        <v>2523</v>
      </c>
      <c r="E1174" s="37" t="s">
        <v>65</v>
      </c>
      <c r="F1174" s="37" t="s">
        <v>107</v>
      </c>
      <c r="G1174" s="36" t="s">
        <v>439</v>
      </c>
      <c r="H1174" s="66">
        <v>248.24700000000001</v>
      </c>
      <c r="I1174" s="66">
        <v>124.123</v>
      </c>
      <c r="J1174" s="66">
        <v>0</v>
      </c>
      <c r="K1174" s="66">
        <v>79.897999999999996</v>
      </c>
      <c r="L1174" s="66">
        <v>0</v>
      </c>
      <c r="M1174" s="66">
        <v>16</v>
      </c>
      <c r="N1174" s="66">
        <v>22.43</v>
      </c>
      <c r="O1174" s="66">
        <v>5.7960000000000003</v>
      </c>
      <c r="P1174" s="94">
        <v>43489.642800925925</v>
      </c>
      <c r="Q1174" s="95">
        <f t="shared" si="135"/>
        <v>17.815321031069864</v>
      </c>
    </row>
    <row r="1175" spans="1:17" ht="40.5" x14ac:dyDescent="0.25">
      <c r="A1175" s="49">
        <f t="shared" si="133"/>
        <v>1132</v>
      </c>
      <c r="B1175" s="44">
        <f t="shared" si="134"/>
        <v>57</v>
      </c>
      <c r="C1175" s="45">
        <v>717</v>
      </c>
      <c r="D1175" s="81" t="s">
        <v>2507</v>
      </c>
      <c r="E1175" s="37" t="s">
        <v>65</v>
      </c>
      <c r="F1175" s="37" t="s">
        <v>2508</v>
      </c>
      <c r="G1175" s="36" t="s">
        <v>451</v>
      </c>
      <c r="H1175" s="66">
        <v>299.87299999999999</v>
      </c>
      <c r="I1175" s="66">
        <v>140.93700000000001</v>
      </c>
      <c r="J1175" s="66">
        <v>41.679000000000002</v>
      </c>
      <c r="K1175" s="66">
        <v>50</v>
      </c>
      <c r="L1175" s="66">
        <v>0</v>
      </c>
      <c r="M1175" s="66">
        <v>0</v>
      </c>
      <c r="N1175" s="66">
        <v>45.1</v>
      </c>
      <c r="O1175" s="66">
        <v>22.157</v>
      </c>
      <c r="P1175" s="94">
        <v>43489.815821759257</v>
      </c>
      <c r="Q1175" s="95">
        <f t="shared" si="135"/>
        <v>22.428494729435464</v>
      </c>
    </row>
    <row r="1176" spans="1:17" ht="40.5" x14ac:dyDescent="0.25">
      <c r="A1176" s="49">
        <f t="shared" si="133"/>
        <v>1133</v>
      </c>
      <c r="B1176" s="44">
        <f t="shared" si="134"/>
        <v>58</v>
      </c>
      <c r="C1176" s="45">
        <v>1308</v>
      </c>
      <c r="D1176" s="81" t="s">
        <v>2509</v>
      </c>
      <c r="E1176" s="37" t="s">
        <v>65</v>
      </c>
      <c r="F1176" s="37" t="s">
        <v>2510</v>
      </c>
      <c r="G1176" s="36" t="s">
        <v>439</v>
      </c>
      <c r="H1176" s="66">
        <v>497.16199999999998</v>
      </c>
      <c r="I1176" s="66">
        <v>200</v>
      </c>
      <c r="J1176" s="66">
        <v>0</v>
      </c>
      <c r="K1176" s="66">
        <v>211.13800000000001</v>
      </c>
      <c r="L1176" s="66">
        <v>0</v>
      </c>
      <c r="M1176" s="66">
        <v>41.9</v>
      </c>
      <c r="N1176" s="66">
        <v>16.5</v>
      </c>
      <c r="O1176" s="66">
        <v>27.623999999999999</v>
      </c>
      <c r="P1176" s="94">
        <v>43493.698993055557</v>
      </c>
      <c r="Q1176" s="95">
        <f t="shared" si="135"/>
        <v>17.303011895518967</v>
      </c>
    </row>
    <row r="1177" spans="1:17" ht="40.5" x14ac:dyDescent="0.25">
      <c r="A1177" s="49">
        <f t="shared" si="133"/>
        <v>1134</v>
      </c>
      <c r="B1177" s="44">
        <f t="shared" si="134"/>
        <v>59</v>
      </c>
      <c r="C1177" s="45">
        <v>562</v>
      </c>
      <c r="D1177" s="81" t="s">
        <v>2511</v>
      </c>
      <c r="E1177" s="37" t="s">
        <v>6</v>
      </c>
      <c r="F1177" s="37" t="s">
        <v>462</v>
      </c>
      <c r="G1177" s="36" t="s">
        <v>463</v>
      </c>
      <c r="H1177" s="66">
        <v>218.09700000000001</v>
      </c>
      <c r="I1177" s="66">
        <v>109</v>
      </c>
      <c r="J1177" s="66">
        <v>50</v>
      </c>
      <c r="K1177" s="66">
        <v>16.457000000000001</v>
      </c>
      <c r="L1177" s="66">
        <v>0</v>
      </c>
      <c r="M1177" s="66">
        <v>28</v>
      </c>
      <c r="N1177" s="66">
        <v>14.64</v>
      </c>
      <c r="O1177" s="66">
        <v>0</v>
      </c>
      <c r="P1177" s="94">
        <v>43489.462881944448</v>
      </c>
      <c r="Q1177" s="95">
        <f t="shared" si="135"/>
        <v>19.550933758832077</v>
      </c>
    </row>
    <row r="1178" spans="1:17" ht="40.5" x14ac:dyDescent="0.25">
      <c r="A1178" s="49">
        <f t="shared" si="133"/>
        <v>1135</v>
      </c>
      <c r="B1178" s="44">
        <f t="shared" si="134"/>
        <v>60</v>
      </c>
      <c r="C1178" s="45">
        <v>1059</v>
      </c>
      <c r="D1178" s="81" t="s">
        <v>2512</v>
      </c>
      <c r="E1178" s="37" t="s">
        <v>6</v>
      </c>
      <c r="F1178" s="37" t="s">
        <v>2522</v>
      </c>
      <c r="G1178" s="36" t="s">
        <v>435</v>
      </c>
      <c r="H1178" s="66">
        <v>294.68400000000003</v>
      </c>
      <c r="I1178" s="66">
        <v>145</v>
      </c>
      <c r="J1178" s="66">
        <v>50</v>
      </c>
      <c r="K1178" s="66">
        <v>49</v>
      </c>
      <c r="L1178" s="66">
        <v>0</v>
      </c>
      <c r="M1178" s="66">
        <v>29</v>
      </c>
      <c r="N1178" s="66">
        <v>21.684000000000001</v>
      </c>
      <c r="O1178" s="66">
        <v>0</v>
      </c>
      <c r="P1178" s="94">
        <v>43490.821898148148</v>
      </c>
      <c r="Q1178" s="95">
        <f t="shared" si="135"/>
        <v>17.199440756878552</v>
      </c>
    </row>
    <row r="1179" spans="1:17" ht="40.5" x14ac:dyDescent="0.25">
      <c r="A1179" s="49">
        <f t="shared" si="133"/>
        <v>1136</v>
      </c>
      <c r="B1179" s="44">
        <f t="shared" si="134"/>
        <v>61</v>
      </c>
      <c r="C1179" s="45">
        <v>1573</v>
      </c>
      <c r="D1179" s="81" t="s">
        <v>2532</v>
      </c>
      <c r="E1179" s="37" t="s">
        <v>6</v>
      </c>
      <c r="F1179" s="37" t="s">
        <v>2513</v>
      </c>
      <c r="G1179" s="36" t="s">
        <v>444</v>
      </c>
      <c r="H1179" s="66">
        <v>99.132000000000005</v>
      </c>
      <c r="I1179" s="66">
        <v>45</v>
      </c>
      <c r="J1179" s="66">
        <v>32.6</v>
      </c>
      <c r="K1179" s="66">
        <v>1.6319999999999999</v>
      </c>
      <c r="L1179" s="66">
        <v>0</v>
      </c>
      <c r="M1179" s="66">
        <v>17.5</v>
      </c>
      <c r="N1179" s="66">
        <v>2.4</v>
      </c>
      <c r="O1179" s="66">
        <v>0</v>
      </c>
      <c r="P1179" s="94">
        <v>43494.603530092594</v>
      </c>
      <c r="Q1179" s="95">
        <f t="shared" si="135"/>
        <v>20.074244441754423</v>
      </c>
    </row>
    <row r="1180" spans="1:17" s="15" customFormat="1" ht="20.25" x14ac:dyDescent="0.25">
      <c r="A1180" s="52"/>
      <c r="B1180" s="57">
        <v>7</v>
      </c>
      <c r="C1180" s="46"/>
      <c r="D1180" s="16" t="s">
        <v>468</v>
      </c>
      <c r="E1180" s="42"/>
      <c r="F1180" s="42"/>
      <c r="G1180" s="42"/>
      <c r="H1180" s="20">
        <f>SUM(H1181:H1187)</f>
        <v>2125.7370000000001</v>
      </c>
      <c r="I1180" s="20">
        <f t="shared" ref="I1180:O1180" si="136">SUM(I1181:I1187)</f>
        <v>1018.7929999999999</v>
      </c>
      <c r="J1180" s="20">
        <f t="shared" si="136"/>
        <v>0</v>
      </c>
      <c r="K1180" s="20">
        <f t="shared" si="136"/>
        <v>0</v>
      </c>
      <c r="L1180" s="20">
        <f t="shared" si="136"/>
        <v>705.74099999999999</v>
      </c>
      <c r="M1180" s="20">
        <f t="shared" si="136"/>
        <v>188.125</v>
      </c>
      <c r="N1180" s="20">
        <f t="shared" si="136"/>
        <v>109.21100000000001</v>
      </c>
      <c r="O1180" s="20">
        <f t="shared" si="136"/>
        <v>103.86699999999999</v>
      </c>
      <c r="P1180" s="100"/>
      <c r="Q1180" s="100"/>
    </row>
    <row r="1181" spans="1:17" ht="40.5" x14ac:dyDescent="0.25">
      <c r="A1181" s="49">
        <f>A1179+1</f>
        <v>1137</v>
      </c>
      <c r="B1181" s="44">
        <v>1</v>
      </c>
      <c r="C1181" s="45">
        <v>737</v>
      </c>
      <c r="D1181" s="81" t="s">
        <v>2533</v>
      </c>
      <c r="E1181" s="37" t="s">
        <v>49</v>
      </c>
      <c r="F1181" s="37" t="s">
        <v>2542</v>
      </c>
      <c r="G1181" s="36" t="s">
        <v>465</v>
      </c>
      <c r="H1181" s="66">
        <v>299.73700000000002</v>
      </c>
      <c r="I1181" s="66">
        <v>149.86799999999999</v>
      </c>
      <c r="J1181" s="66">
        <v>0</v>
      </c>
      <c r="K1181" s="66">
        <v>0</v>
      </c>
      <c r="L1181" s="66">
        <v>73.739999999999995</v>
      </c>
      <c r="M1181" s="66">
        <v>45</v>
      </c>
      <c r="N1181" s="66">
        <v>17.201000000000001</v>
      </c>
      <c r="O1181" s="66">
        <v>13.928000000000001</v>
      </c>
      <c r="P1181" s="94">
        <v>43489.973449074074</v>
      </c>
      <c r="Q1181" s="95">
        <f t="shared" ref="Q1181:Q1212" si="137">(O1181+N1181+M1181)*100/H1181</f>
        <v>25.398599438841384</v>
      </c>
    </row>
    <row r="1182" spans="1:17" ht="40.5" x14ac:dyDescent="0.25">
      <c r="A1182" s="49">
        <f>A1181+1</f>
        <v>1138</v>
      </c>
      <c r="B1182" s="44">
        <f>B1181+1</f>
        <v>2</v>
      </c>
      <c r="C1182" s="45">
        <v>2164</v>
      </c>
      <c r="D1182" s="81" t="s">
        <v>2543</v>
      </c>
      <c r="E1182" s="37" t="s">
        <v>49</v>
      </c>
      <c r="F1182" s="37" t="s">
        <v>2534</v>
      </c>
      <c r="G1182" s="36" t="s">
        <v>464</v>
      </c>
      <c r="H1182" s="66">
        <v>471.56299999999999</v>
      </c>
      <c r="I1182" s="66">
        <v>200</v>
      </c>
      <c r="J1182" s="66">
        <v>0</v>
      </c>
      <c r="K1182" s="66">
        <v>0</v>
      </c>
      <c r="L1182" s="66">
        <v>183.98400000000001</v>
      </c>
      <c r="M1182" s="66">
        <v>33</v>
      </c>
      <c r="N1182" s="66">
        <v>44.454999999999998</v>
      </c>
      <c r="O1182" s="66">
        <v>10.124000000000001</v>
      </c>
      <c r="P1182" s="94">
        <v>43495.733217592591</v>
      </c>
      <c r="Q1182" s="95">
        <f>(O1182+N1182+M1182)*100/H1182</f>
        <v>18.572067783095793</v>
      </c>
    </row>
    <row r="1183" spans="1:17" ht="75" x14ac:dyDescent="0.25">
      <c r="A1183" s="49">
        <f t="shared" ref="A1183:A1187" si="138">A1182+1</f>
        <v>1139</v>
      </c>
      <c r="B1183" s="44">
        <f>B1182+1</f>
        <v>3</v>
      </c>
      <c r="C1183" s="45">
        <v>2476</v>
      </c>
      <c r="D1183" s="81" t="s">
        <v>2535</v>
      </c>
      <c r="E1183" s="37" t="s">
        <v>58</v>
      </c>
      <c r="F1183" s="37" t="s">
        <v>2536</v>
      </c>
      <c r="G1183" s="36" t="s">
        <v>115</v>
      </c>
      <c r="H1183" s="66">
        <v>127.58</v>
      </c>
      <c r="I1183" s="66">
        <v>57.41</v>
      </c>
      <c r="J1183" s="66">
        <v>0</v>
      </c>
      <c r="K1183" s="66">
        <v>0</v>
      </c>
      <c r="L1183" s="66">
        <v>46.67</v>
      </c>
      <c r="M1183" s="66">
        <v>10</v>
      </c>
      <c r="N1183" s="66">
        <v>13.5</v>
      </c>
      <c r="O1183" s="66">
        <v>0</v>
      </c>
      <c r="P1183" s="94">
        <v>43496.541898148149</v>
      </c>
      <c r="Q1183" s="95">
        <f t="shared" si="137"/>
        <v>18.419815018027904</v>
      </c>
    </row>
    <row r="1184" spans="1:17" ht="40.5" x14ac:dyDescent="0.25">
      <c r="A1184" s="49">
        <f t="shared" si="138"/>
        <v>1140</v>
      </c>
      <c r="B1184" s="44">
        <f t="shared" ref="B1184:B1187" si="139">B1183+1</f>
        <v>4</v>
      </c>
      <c r="C1184" s="45">
        <v>1939</v>
      </c>
      <c r="D1184" s="81" t="s">
        <v>2537</v>
      </c>
      <c r="E1184" s="37" t="s">
        <v>61</v>
      </c>
      <c r="F1184" s="37" t="s">
        <v>2545</v>
      </c>
      <c r="G1184" s="36" t="s">
        <v>466</v>
      </c>
      <c r="H1184" s="66">
        <v>355.12700000000001</v>
      </c>
      <c r="I1184" s="66">
        <v>177.56299999999999</v>
      </c>
      <c r="J1184" s="66">
        <v>0</v>
      </c>
      <c r="K1184" s="66">
        <v>0</v>
      </c>
      <c r="L1184" s="66">
        <v>119.06</v>
      </c>
      <c r="M1184" s="66">
        <v>15.125</v>
      </c>
      <c r="N1184" s="66">
        <v>17</v>
      </c>
      <c r="O1184" s="66">
        <v>26.379000000000001</v>
      </c>
      <c r="P1184" s="94">
        <v>43495.534490740742</v>
      </c>
      <c r="Q1184" s="95">
        <f t="shared" si="137"/>
        <v>16.474106446426209</v>
      </c>
    </row>
    <row r="1185" spans="1:17" ht="40.5" x14ac:dyDescent="0.25">
      <c r="A1185" s="49">
        <f t="shared" si="138"/>
        <v>1141</v>
      </c>
      <c r="B1185" s="44">
        <f t="shared" si="139"/>
        <v>5</v>
      </c>
      <c r="C1185" s="45">
        <v>2657</v>
      </c>
      <c r="D1185" s="81" t="s">
        <v>2544</v>
      </c>
      <c r="E1185" s="37" t="s">
        <v>61</v>
      </c>
      <c r="F1185" s="37" t="s">
        <v>2546</v>
      </c>
      <c r="G1185" s="36" t="s">
        <v>115</v>
      </c>
      <c r="H1185" s="66">
        <v>199.93799999999999</v>
      </c>
      <c r="I1185" s="66">
        <v>99.968999999999994</v>
      </c>
      <c r="J1185" s="66">
        <v>0</v>
      </c>
      <c r="K1185" s="66">
        <v>0</v>
      </c>
      <c r="L1185" s="66">
        <v>63.292999999999999</v>
      </c>
      <c r="M1185" s="66">
        <v>18</v>
      </c>
      <c r="N1185" s="66">
        <v>5</v>
      </c>
      <c r="O1185" s="66">
        <v>13.676</v>
      </c>
      <c r="P1185" s="94">
        <v>43496.710682870369</v>
      </c>
      <c r="Q1185" s="95">
        <f t="shared" si="137"/>
        <v>18.34368654282828</v>
      </c>
    </row>
    <row r="1186" spans="1:17" ht="40.5" x14ac:dyDescent="0.25">
      <c r="A1186" s="49">
        <f t="shared" si="138"/>
        <v>1142</v>
      </c>
      <c r="B1186" s="44">
        <f t="shared" si="139"/>
        <v>6</v>
      </c>
      <c r="C1186" s="45">
        <v>1534</v>
      </c>
      <c r="D1186" s="81" t="s">
        <v>2538</v>
      </c>
      <c r="E1186" s="37" t="s">
        <v>63</v>
      </c>
      <c r="F1186" s="37" t="s">
        <v>467</v>
      </c>
      <c r="G1186" s="36" t="s">
        <v>115</v>
      </c>
      <c r="H1186" s="66">
        <v>379.96600000000001</v>
      </c>
      <c r="I1186" s="66">
        <v>189.983</v>
      </c>
      <c r="J1186" s="66">
        <v>0</v>
      </c>
      <c r="K1186" s="66">
        <v>0</v>
      </c>
      <c r="L1186" s="66">
        <v>125.312</v>
      </c>
      <c r="M1186" s="66">
        <v>33</v>
      </c>
      <c r="N1186" s="66">
        <v>12.055</v>
      </c>
      <c r="O1186" s="66">
        <v>19.616</v>
      </c>
      <c r="P1186" s="94">
        <v>43494.533414351848</v>
      </c>
      <c r="Q1186" s="95">
        <f t="shared" si="137"/>
        <v>17.020207071158996</v>
      </c>
    </row>
    <row r="1187" spans="1:17" ht="40.5" x14ac:dyDescent="0.25">
      <c r="A1187" s="49">
        <f t="shared" si="138"/>
        <v>1143</v>
      </c>
      <c r="B1187" s="44">
        <f t="shared" si="139"/>
        <v>7</v>
      </c>
      <c r="C1187" s="45">
        <v>1785</v>
      </c>
      <c r="D1187" s="81" t="s">
        <v>2539</v>
      </c>
      <c r="E1187" s="37" t="s">
        <v>63</v>
      </c>
      <c r="F1187" s="37" t="s">
        <v>2540</v>
      </c>
      <c r="G1187" s="36" t="s">
        <v>2541</v>
      </c>
      <c r="H1187" s="66">
        <v>291.82600000000002</v>
      </c>
      <c r="I1187" s="66">
        <v>144</v>
      </c>
      <c r="J1187" s="66">
        <v>0</v>
      </c>
      <c r="K1187" s="66">
        <v>0</v>
      </c>
      <c r="L1187" s="66">
        <v>93.682000000000002</v>
      </c>
      <c r="M1187" s="66">
        <v>34</v>
      </c>
      <c r="N1187" s="66">
        <v>0</v>
      </c>
      <c r="O1187" s="66">
        <v>20.143999999999998</v>
      </c>
      <c r="P1187" s="94">
        <v>43494.890219907407</v>
      </c>
      <c r="Q1187" s="95">
        <f t="shared" si="137"/>
        <v>18.553521619046965</v>
      </c>
    </row>
    <row r="1188" spans="1:17" s="15" customFormat="1" ht="20.25" x14ac:dyDescent="0.25">
      <c r="A1188" s="52"/>
      <c r="B1188" s="57">
        <v>5</v>
      </c>
      <c r="C1188" s="46"/>
      <c r="D1188" s="16" t="s">
        <v>38</v>
      </c>
      <c r="E1188" s="42"/>
      <c r="F1188" s="42"/>
      <c r="G1188" s="42"/>
      <c r="H1188" s="20">
        <f>SUM(H1189:H1193)</f>
        <v>1325.8710000000001</v>
      </c>
      <c r="I1188" s="20">
        <f t="shared" ref="I1188:O1188" si="140">SUM(I1189:I1193)</f>
        <v>644.90700000000004</v>
      </c>
      <c r="J1188" s="20">
        <f t="shared" si="140"/>
        <v>0</v>
      </c>
      <c r="K1188" s="20">
        <f t="shared" si="140"/>
        <v>0</v>
      </c>
      <c r="L1188" s="20">
        <f t="shared" si="140"/>
        <v>447.69200000000001</v>
      </c>
      <c r="M1188" s="20">
        <f t="shared" si="140"/>
        <v>120.2</v>
      </c>
      <c r="N1188" s="20">
        <f t="shared" si="140"/>
        <v>66.650000000000006</v>
      </c>
      <c r="O1188" s="20">
        <f t="shared" si="140"/>
        <v>46.422000000000004</v>
      </c>
      <c r="P1188" s="100"/>
      <c r="Q1188" s="100"/>
    </row>
    <row r="1189" spans="1:17" ht="40.5" x14ac:dyDescent="0.25">
      <c r="A1189" s="49">
        <f>A1187+1</f>
        <v>1144</v>
      </c>
      <c r="B1189" s="44">
        <v>1</v>
      </c>
      <c r="C1189" s="45">
        <v>567</v>
      </c>
      <c r="D1189" s="81" t="s">
        <v>2547</v>
      </c>
      <c r="E1189" s="37" t="s">
        <v>49</v>
      </c>
      <c r="F1189" s="37" t="s">
        <v>38</v>
      </c>
      <c r="G1189" s="36" t="s">
        <v>2548</v>
      </c>
      <c r="H1189" s="66">
        <v>199.72200000000001</v>
      </c>
      <c r="I1189" s="66">
        <v>97</v>
      </c>
      <c r="J1189" s="66">
        <v>0</v>
      </c>
      <c r="K1189" s="66">
        <v>0</v>
      </c>
      <c r="L1189" s="66">
        <v>68.721999999999994</v>
      </c>
      <c r="M1189" s="66">
        <v>0</v>
      </c>
      <c r="N1189" s="66">
        <v>30.65</v>
      </c>
      <c r="O1189" s="66">
        <v>3.35</v>
      </c>
      <c r="P1189" s="94">
        <v>43489.470752314817</v>
      </c>
      <c r="Q1189" s="95">
        <f t="shared" si="137"/>
        <v>17.023662891419072</v>
      </c>
    </row>
    <row r="1190" spans="1:17" ht="40.5" x14ac:dyDescent="0.25">
      <c r="A1190" s="49">
        <f>A1189+1</f>
        <v>1145</v>
      </c>
      <c r="B1190" s="44">
        <f>B1189+1</f>
        <v>2</v>
      </c>
      <c r="C1190" s="45">
        <v>1296</v>
      </c>
      <c r="D1190" s="81" t="s">
        <v>2549</v>
      </c>
      <c r="E1190" s="37" t="s">
        <v>49</v>
      </c>
      <c r="F1190" s="37" t="s">
        <v>38</v>
      </c>
      <c r="G1190" s="36" t="s">
        <v>469</v>
      </c>
      <c r="H1190" s="66">
        <v>299.88099999999997</v>
      </c>
      <c r="I1190" s="66">
        <v>145</v>
      </c>
      <c r="J1190" s="66">
        <v>0</v>
      </c>
      <c r="K1190" s="66">
        <v>0</v>
      </c>
      <c r="L1190" s="66">
        <v>103.53700000000001</v>
      </c>
      <c r="M1190" s="66">
        <v>44</v>
      </c>
      <c r="N1190" s="66">
        <v>0</v>
      </c>
      <c r="O1190" s="66">
        <v>7.3440000000000003</v>
      </c>
      <c r="P1190" s="94">
        <v>43493.676006944443</v>
      </c>
      <c r="Q1190" s="95">
        <f t="shared" si="137"/>
        <v>17.121458178410773</v>
      </c>
    </row>
    <row r="1191" spans="1:17" ht="40.5" x14ac:dyDescent="0.25">
      <c r="A1191" s="49">
        <f t="shared" ref="A1191:A1193" si="141">A1190+1</f>
        <v>1146</v>
      </c>
      <c r="B1191" s="44">
        <f>B1190+1</f>
        <v>3</v>
      </c>
      <c r="C1191" s="45">
        <v>570</v>
      </c>
      <c r="D1191" s="81" t="s">
        <v>2550</v>
      </c>
      <c r="E1191" s="37" t="s">
        <v>58</v>
      </c>
      <c r="F1191" s="37" t="s">
        <v>38</v>
      </c>
      <c r="G1191" s="36" t="s">
        <v>470</v>
      </c>
      <c r="H1191" s="66">
        <v>268.90699999999998</v>
      </c>
      <c r="I1191" s="66">
        <v>132.90700000000001</v>
      </c>
      <c r="J1191" s="66">
        <v>0</v>
      </c>
      <c r="K1191" s="66">
        <v>0</v>
      </c>
      <c r="L1191" s="66">
        <v>90</v>
      </c>
      <c r="M1191" s="66">
        <v>46</v>
      </c>
      <c r="N1191" s="66">
        <v>0</v>
      </c>
      <c r="O1191" s="66">
        <v>0</v>
      </c>
      <c r="P1191" s="94">
        <v>43489.481863425928</v>
      </c>
      <c r="Q1191" s="95">
        <f t="shared" si="137"/>
        <v>17.106285816285929</v>
      </c>
    </row>
    <row r="1192" spans="1:17" ht="40.5" x14ac:dyDescent="0.25">
      <c r="A1192" s="49">
        <f t="shared" si="141"/>
        <v>1147</v>
      </c>
      <c r="B1192" s="44">
        <f>B1191+1</f>
        <v>4</v>
      </c>
      <c r="C1192" s="45">
        <v>529</v>
      </c>
      <c r="D1192" s="81" t="s">
        <v>2554</v>
      </c>
      <c r="E1192" s="37" t="s">
        <v>61</v>
      </c>
      <c r="F1192" s="37" t="s">
        <v>2553</v>
      </c>
      <c r="G1192" s="36" t="s">
        <v>2551</v>
      </c>
      <c r="H1192" s="66">
        <v>274.08800000000002</v>
      </c>
      <c r="I1192" s="66">
        <v>130</v>
      </c>
      <c r="J1192" s="66">
        <v>0</v>
      </c>
      <c r="K1192" s="66">
        <v>0</v>
      </c>
      <c r="L1192" s="66">
        <v>90.488</v>
      </c>
      <c r="M1192" s="66">
        <v>0</v>
      </c>
      <c r="N1192" s="66">
        <v>36</v>
      </c>
      <c r="O1192" s="66">
        <v>17.600000000000001</v>
      </c>
      <c r="P1192" s="94">
        <v>43488.876354166663</v>
      </c>
      <c r="Q1192" s="95">
        <f t="shared" si="137"/>
        <v>19.55576311257698</v>
      </c>
    </row>
    <row r="1193" spans="1:17" ht="40.5" x14ac:dyDescent="0.25">
      <c r="A1193" s="49">
        <f t="shared" si="141"/>
        <v>1148</v>
      </c>
      <c r="B1193" s="44">
        <f>B1192+1</f>
        <v>5</v>
      </c>
      <c r="C1193" s="45">
        <v>2518</v>
      </c>
      <c r="D1193" s="81" t="s">
        <v>2552</v>
      </c>
      <c r="E1193" s="37" t="s">
        <v>61</v>
      </c>
      <c r="F1193" s="37" t="s">
        <v>62</v>
      </c>
      <c r="G1193" s="36" t="s">
        <v>2548</v>
      </c>
      <c r="H1193" s="66">
        <v>283.27300000000002</v>
      </c>
      <c r="I1193" s="66">
        <v>140</v>
      </c>
      <c r="J1193" s="66">
        <v>0</v>
      </c>
      <c r="K1193" s="66">
        <v>0</v>
      </c>
      <c r="L1193" s="66">
        <v>94.944999999999993</v>
      </c>
      <c r="M1193" s="66">
        <v>30.2</v>
      </c>
      <c r="N1193" s="66">
        <v>0</v>
      </c>
      <c r="O1193" s="66">
        <v>18.128</v>
      </c>
      <c r="P1193" s="94">
        <v>43496.595127314817</v>
      </c>
      <c r="Q1193" s="95">
        <f t="shared" si="137"/>
        <v>17.060574075185421</v>
      </c>
    </row>
    <row r="1194" spans="1:17" s="13" customFormat="1" ht="20.25" x14ac:dyDescent="0.3">
      <c r="A1194" s="50"/>
      <c r="B1194" s="54">
        <f>B1195+B1216+B1235+B1250+B1209</f>
        <v>56</v>
      </c>
      <c r="C1194" s="38"/>
      <c r="D1194" s="8" t="s">
        <v>30</v>
      </c>
      <c r="E1194" s="38"/>
      <c r="F1194" s="38"/>
      <c r="G1194" s="38"/>
      <c r="H1194" s="14">
        <f t="shared" ref="H1194:O1194" si="142">H1195+H1216+H1235+H1250+H1209</f>
        <v>17351.761999999999</v>
      </c>
      <c r="I1194" s="14">
        <f t="shared" si="142"/>
        <v>7981.4690000000001</v>
      </c>
      <c r="J1194" s="14">
        <f t="shared" si="142"/>
        <v>1256.7649999999999</v>
      </c>
      <c r="K1194" s="14">
        <f t="shared" si="142"/>
        <v>97.146000000000001</v>
      </c>
      <c r="L1194" s="14">
        <f t="shared" si="142"/>
        <v>4649.2360000000008</v>
      </c>
      <c r="M1194" s="14">
        <f t="shared" si="142"/>
        <v>1005.06</v>
      </c>
      <c r="N1194" s="14">
        <f t="shared" si="142"/>
        <v>1962.1690000000001</v>
      </c>
      <c r="O1194" s="14">
        <f t="shared" si="142"/>
        <v>399.91700000000003</v>
      </c>
      <c r="P1194" s="96"/>
      <c r="Q1194" s="96"/>
    </row>
    <row r="1195" spans="1:17" s="19" customFormat="1" ht="20.25" x14ac:dyDescent="0.3">
      <c r="A1195" s="55"/>
      <c r="B1195" s="56">
        <v>13</v>
      </c>
      <c r="C1195" s="41"/>
      <c r="D1195" s="17" t="s">
        <v>201</v>
      </c>
      <c r="E1195" s="41"/>
      <c r="F1195" s="41"/>
      <c r="G1195" s="41"/>
      <c r="H1195" s="22">
        <f>SUM(H1196:H1208)</f>
        <v>3811.5660000000007</v>
      </c>
      <c r="I1195" s="22">
        <f t="shared" ref="I1195:O1195" si="143">SUM(I1196:I1208)</f>
        <v>1878.6089999999999</v>
      </c>
      <c r="J1195" s="22">
        <f t="shared" si="143"/>
        <v>1256.7649999999999</v>
      </c>
      <c r="K1195" s="22">
        <f t="shared" si="143"/>
        <v>97.146000000000001</v>
      </c>
      <c r="L1195" s="22">
        <f t="shared" si="143"/>
        <v>0</v>
      </c>
      <c r="M1195" s="22">
        <f t="shared" si="143"/>
        <v>207</v>
      </c>
      <c r="N1195" s="22">
        <f t="shared" si="143"/>
        <v>205.77800000000002</v>
      </c>
      <c r="O1195" s="22">
        <f t="shared" si="143"/>
        <v>166.268</v>
      </c>
      <c r="P1195" s="101"/>
      <c r="Q1195" s="101"/>
    </row>
    <row r="1196" spans="1:17" ht="40.5" x14ac:dyDescent="0.25">
      <c r="A1196" s="49">
        <f>A1193+1</f>
        <v>1149</v>
      </c>
      <c r="B1196" s="44">
        <v>1</v>
      </c>
      <c r="C1196" s="45">
        <v>1884</v>
      </c>
      <c r="D1196" s="81" t="s">
        <v>2555</v>
      </c>
      <c r="E1196" s="37" t="s">
        <v>58</v>
      </c>
      <c r="F1196" s="37" t="s">
        <v>2556</v>
      </c>
      <c r="G1196" s="36" t="s">
        <v>474</v>
      </c>
      <c r="H1196" s="66">
        <v>399.99799999999999</v>
      </c>
      <c r="I1196" s="66">
        <v>199.999</v>
      </c>
      <c r="J1196" s="66">
        <v>137.53</v>
      </c>
      <c r="K1196" s="66">
        <v>0</v>
      </c>
      <c r="L1196" s="66">
        <v>0</v>
      </c>
      <c r="M1196" s="66">
        <v>35</v>
      </c>
      <c r="N1196" s="66">
        <v>0</v>
      </c>
      <c r="O1196" s="66">
        <v>27.469000000000001</v>
      </c>
      <c r="P1196" s="94">
        <v>43495.476226851853</v>
      </c>
      <c r="Q1196" s="95">
        <f t="shared" si="137"/>
        <v>15.617328086640436</v>
      </c>
    </row>
    <row r="1197" spans="1:17" ht="40.5" x14ac:dyDescent="0.25">
      <c r="A1197" s="49">
        <f t="shared" ref="A1197:A1208" si="144">A1196+1</f>
        <v>1150</v>
      </c>
      <c r="B1197" s="44">
        <f t="shared" ref="B1197:B1208" si="145">B1196+1</f>
        <v>2</v>
      </c>
      <c r="C1197" s="45">
        <v>1966</v>
      </c>
      <c r="D1197" s="81" t="s">
        <v>2557</v>
      </c>
      <c r="E1197" s="37" t="s">
        <v>58</v>
      </c>
      <c r="F1197" s="37" t="s">
        <v>2558</v>
      </c>
      <c r="G1197" s="36" t="s">
        <v>482</v>
      </c>
      <c r="H1197" s="66">
        <v>312.34800000000001</v>
      </c>
      <c r="I1197" s="66">
        <v>129.57499999999999</v>
      </c>
      <c r="J1197" s="66">
        <v>129.57499999999999</v>
      </c>
      <c r="K1197" s="66">
        <v>0</v>
      </c>
      <c r="L1197" s="66">
        <v>0</v>
      </c>
      <c r="M1197" s="66">
        <v>20</v>
      </c>
      <c r="N1197" s="66">
        <v>33.198</v>
      </c>
      <c r="O1197" s="66">
        <v>0</v>
      </c>
      <c r="P1197" s="94">
        <v>43495.556689814817</v>
      </c>
      <c r="Q1197" s="95">
        <f t="shared" si="137"/>
        <v>17.031644191734859</v>
      </c>
    </row>
    <row r="1198" spans="1:17" ht="40.5" x14ac:dyDescent="0.25">
      <c r="A1198" s="49">
        <f t="shared" si="144"/>
        <v>1151</v>
      </c>
      <c r="B1198" s="44">
        <f t="shared" si="145"/>
        <v>3</v>
      </c>
      <c r="C1198" s="45">
        <v>2512</v>
      </c>
      <c r="D1198" s="81" t="s">
        <v>2559</v>
      </c>
      <c r="E1198" s="37" t="s">
        <v>58</v>
      </c>
      <c r="F1198" s="37" t="s">
        <v>2560</v>
      </c>
      <c r="G1198" s="36" t="s">
        <v>482</v>
      </c>
      <c r="H1198" s="66">
        <v>399.98500000000001</v>
      </c>
      <c r="I1198" s="66">
        <v>199.99199999999999</v>
      </c>
      <c r="J1198" s="66">
        <v>138.501</v>
      </c>
      <c r="K1198" s="66">
        <v>0</v>
      </c>
      <c r="L1198" s="66">
        <v>0</v>
      </c>
      <c r="M1198" s="66">
        <v>10</v>
      </c>
      <c r="N1198" s="66">
        <v>29.68</v>
      </c>
      <c r="O1198" s="66">
        <v>21.812000000000001</v>
      </c>
      <c r="P1198" s="94">
        <v>43496.58394675926</v>
      </c>
      <c r="Q1198" s="95">
        <f t="shared" si="137"/>
        <v>15.373576509119093</v>
      </c>
    </row>
    <row r="1199" spans="1:17" ht="40.5" x14ac:dyDescent="0.25">
      <c r="A1199" s="49">
        <f t="shared" si="144"/>
        <v>1152</v>
      </c>
      <c r="B1199" s="44">
        <f t="shared" si="145"/>
        <v>4</v>
      </c>
      <c r="C1199" s="45">
        <v>1453</v>
      </c>
      <c r="D1199" s="81" t="s">
        <v>2561</v>
      </c>
      <c r="E1199" s="37" t="s">
        <v>61</v>
      </c>
      <c r="F1199" s="37" t="s">
        <v>2562</v>
      </c>
      <c r="G1199" s="36" t="s">
        <v>472</v>
      </c>
      <c r="H1199" s="66">
        <v>399.99799999999999</v>
      </c>
      <c r="I1199" s="66">
        <v>199.999</v>
      </c>
      <c r="J1199" s="66">
        <v>146.679</v>
      </c>
      <c r="K1199" s="66">
        <v>0</v>
      </c>
      <c r="L1199" s="66">
        <v>0</v>
      </c>
      <c r="M1199" s="66">
        <v>15</v>
      </c>
      <c r="N1199" s="66">
        <v>14</v>
      </c>
      <c r="O1199" s="66">
        <v>24.32</v>
      </c>
      <c r="P1199" s="94">
        <v>43494.429583333331</v>
      </c>
      <c r="Q1199" s="95">
        <f t="shared" si="137"/>
        <v>13.330066650333253</v>
      </c>
    </row>
    <row r="1200" spans="1:17" ht="40.5" x14ac:dyDescent="0.25">
      <c r="A1200" s="49">
        <f t="shared" si="144"/>
        <v>1153</v>
      </c>
      <c r="B1200" s="44">
        <f t="shared" si="145"/>
        <v>5</v>
      </c>
      <c r="C1200" s="45">
        <v>1590</v>
      </c>
      <c r="D1200" s="81" t="s">
        <v>2563</v>
      </c>
      <c r="E1200" s="37" t="s">
        <v>61</v>
      </c>
      <c r="F1200" s="37" t="s">
        <v>2564</v>
      </c>
      <c r="G1200" s="36" t="s">
        <v>473</v>
      </c>
      <c r="H1200" s="66">
        <v>399.99799999999999</v>
      </c>
      <c r="I1200" s="66">
        <v>199.999</v>
      </c>
      <c r="J1200" s="66">
        <v>147.47200000000001</v>
      </c>
      <c r="K1200" s="66">
        <v>0</v>
      </c>
      <c r="L1200" s="66">
        <v>0</v>
      </c>
      <c r="M1200" s="66">
        <v>15</v>
      </c>
      <c r="N1200" s="66">
        <v>15.4</v>
      </c>
      <c r="O1200" s="66">
        <v>22.126999999999999</v>
      </c>
      <c r="P1200" s="94">
        <v>43494.625243055554</v>
      </c>
      <c r="Q1200" s="95">
        <f t="shared" si="137"/>
        <v>13.131815659078296</v>
      </c>
    </row>
    <row r="1201" spans="1:17" ht="40.5" x14ac:dyDescent="0.25">
      <c r="A1201" s="49">
        <f t="shared" si="144"/>
        <v>1154</v>
      </c>
      <c r="B1201" s="44">
        <f t="shared" si="145"/>
        <v>6</v>
      </c>
      <c r="C1201" s="45">
        <v>1604</v>
      </c>
      <c r="D1201" s="81" t="s">
        <v>2565</v>
      </c>
      <c r="E1201" s="37" t="s">
        <v>61</v>
      </c>
      <c r="F1201" s="37" t="s">
        <v>2566</v>
      </c>
      <c r="G1201" s="36" t="s">
        <v>478</v>
      </c>
      <c r="H1201" s="66">
        <v>399.99799999999999</v>
      </c>
      <c r="I1201" s="66">
        <v>199.999</v>
      </c>
      <c r="J1201" s="66">
        <v>147.441</v>
      </c>
      <c r="K1201" s="66">
        <v>0</v>
      </c>
      <c r="L1201" s="66">
        <v>0</v>
      </c>
      <c r="M1201" s="66">
        <v>15</v>
      </c>
      <c r="N1201" s="66">
        <v>14.9</v>
      </c>
      <c r="O1201" s="66">
        <v>22.658000000000001</v>
      </c>
      <c r="P1201" s="94">
        <v>43494.643125000002</v>
      </c>
      <c r="Q1201" s="95">
        <f t="shared" si="137"/>
        <v>13.139565697828489</v>
      </c>
    </row>
    <row r="1202" spans="1:17" ht="40.5" x14ac:dyDescent="0.25">
      <c r="A1202" s="49">
        <f t="shared" si="144"/>
        <v>1155</v>
      </c>
      <c r="B1202" s="44">
        <f t="shared" si="145"/>
        <v>7</v>
      </c>
      <c r="C1202" s="45">
        <v>1701</v>
      </c>
      <c r="D1202" s="81" t="s">
        <v>2579</v>
      </c>
      <c r="E1202" s="37" t="s">
        <v>61</v>
      </c>
      <c r="F1202" s="37" t="s">
        <v>2580</v>
      </c>
      <c r="G1202" s="36" t="s">
        <v>2581</v>
      </c>
      <c r="H1202" s="66">
        <v>399.99799999999999</v>
      </c>
      <c r="I1202" s="66">
        <v>199.999</v>
      </c>
      <c r="J1202" s="66">
        <v>146.554</v>
      </c>
      <c r="K1202" s="66">
        <v>0</v>
      </c>
      <c r="L1202" s="66">
        <v>0</v>
      </c>
      <c r="M1202" s="66">
        <v>15</v>
      </c>
      <c r="N1202" s="66">
        <v>12</v>
      </c>
      <c r="O1202" s="66">
        <v>26.445</v>
      </c>
      <c r="P1202" s="94">
        <v>43494.734131944446</v>
      </c>
      <c r="Q1202" s="95">
        <f t="shared" si="137"/>
        <v>13.361316806584034</v>
      </c>
    </row>
    <row r="1203" spans="1:17" ht="40.5" x14ac:dyDescent="0.25">
      <c r="A1203" s="49">
        <f t="shared" si="144"/>
        <v>1156</v>
      </c>
      <c r="B1203" s="44">
        <f t="shared" si="145"/>
        <v>8</v>
      </c>
      <c r="C1203" s="45">
        <v>1929</v>
      </c>
      <c r="D1203" s="81" t="s">
        <v>476</v>
      </c>
      <c r="E1203" s="37" t="s">
        <v>61</v>
      </c>
      <c r="F1203" s="37" t="s">
        <v>2567</v>
      </c>
      <c r="G1203" s="36" t="s">
        <v>477</v>
      </c>
      <c r="H1203" s="66">
        <v>399.99700000000001</v>
      </c>
      <c r="I1203" s="66">
        <v>199.99799999999999</v>
      </c>
      <c r="J1203" s="66">
        <v>135.46199999999999</v>
      </c>
      <c r="K1203" s="66">
        <v>0</v>
      </c>
      <c r="L1203" s="66">
        <v>0</v>
      </c>
      <c r="M1203" s="66">
        <v>15</v>
      </c>
      <c r="N1203" s="66">
        <v>28.1</v>
      </c>
      <c r="O1203" s="66">
        <v>21.437000000000001</v>
      </c>
      <c r="P1203" s="94">
        <v>43495.521643518521</v>
      </c>
      <c r="Q1203" s="95">
        <f t="shared" si="137"/>
        <v>16.134371007782558</v>
      </c>
    </row>
    <row r="1204" spans="1:17" ht="40.5" x14ac:dyDescent="0.25">
      <c r="A1204" s="49">
        <f t="shared" si="144"/>
        <v>1157</v>
      </c>
      <c r="B1204" s="44">
        <f t="shared" si="145"/>
        <v>9</v>
      </c>
      <c r="C1204" s="45">
        <v>1955</v>
      </c>
      <c r="D1204" s="81" t="s">
        <v>2568</v>
      </c>
      <c r="E1204" s="37" t="s">
        <v>61</v>
      </c>
      <c r="F1204" s="37" t="s">
        <v>2569</v>
      </c>
      <c r="G1204" s="36" t="s">
        <v>475</v>
      </c>
      <c r="H1204" s="66">
        <v>128.94900000000001</v>
      </c>
      <c r="I1204" s="66">
        <v>64.474000000000004</v>
      </c>
      <c r="J1204" s="66">
        <v>39.475000000000001</v>
      </c>
      <c r="K1204" s="66">
        <v>0</v>
      </c>
      <c r="L1204" s="66">
        <v>0</v>
      </c>
      <c r="M1204" s="66">
        <v>0</v>
      </c>
      <c r="N1204" s="66">
        <v>25</v>
      </c>
      <c r="O1204" s="66">
        <v>0</v>
      </c>
      <c r="P1204" s="94">
        <v>43495.547766203701</v>
      </c>
      <c r="Q1204" s="95">
        <f t="shared" si="137"/>
        <v>19.387509790692441</v>
      </c>
    </row>
    <row r="1205" spans="1:17" ht="60.75" x14ac:dyDescent="0.25">
      <c r="A1205" s="49">
        <f t="shared" si="144"/>
        <v>1158</v>
      </c>
      <c r="B1205" s="44">
        <f t="shared" si="145"/>
        <v>10</v>
      </c>
      <c r="C1205" s="45">
        <v>2137</v>
      </c>
      <c r="D1205" s="81" t="s">
        <v>2570</v>
      </c>
      <c r="E1205" s="37" t="s">
        <v>61</v>
      </c>
      <c r="F1205" s="37" t="s">
        <v>2560</v>
      </c>
      <c r="G1205" s="36" t="s">
        <v>482</v>
      </c>
      <c r="H1205" s="66">
        <v>84.183999999999997</v>
      </c>
      <c r="I1205" s="66">
        <v>42.091999999999999</v>
      </c>
      <c r="J1205" s="66">
        <v>29.091999999999999</v>
      </c>
      <c r="K1205" s="66">
        <v>0</v>
      </c>
      <c r="L1205" s="66">
        <v>0</v>
      </c>
      <c r="M1205" s="66">
        <v>0</v>
      </c>
      <c r="N1205" s="66">
        <v>13</v>
      </c>
      <c r="O1205" s="66">
        <v>0</v>
      </c>
      <c r="P1205" s="94">
        <v>43495.715405092589</v>
      </c>
      <c r="Q1205" s="95">
        <f t="shared" si="137"/>
        <v>15.442364344768603</v>
      </c>
    </row>
    <row r="1206" spans="1:17" ht="40.5" x14ac:dyDescent="0.25">
      <c r="A1206" s="49">
        <f t="shared" si="144"/>
        <v>1159</v>
      </c>
      <c r="B1206" s="44">
        <f t="shared" si="145"/>
        <v>11</v>
      </c>
      <c r="C1206" s="45">
        <v>2162</v>
      </c>
      <c r="D1206" s="81" t="s">
        <v>2571</v>
      </c>
      <c r="E1206" s="37" t="s">
        <v>61</v>
      </c>
      <c r="F1206" s="37" t="s">
        <v>2572</v>
      </c>
      <c r="G1206" s="36" t="s">
        <v>471</v>
      </c>
      <c r="H1206" s="66">
        <v>68</v>
      </c>
      <c r="I1206" s="66">
        <v>34</v>
      </c>
      <c r="J1206" s="66">
        <v>26</v>
      </c>
      <c r="K1206" s="66">
        <v>0</v>
      </c>
      <c r="L1206" s="66">
        <v>0</v>
      </c>
      <c r="M1206" s="66">
        <v>0</v>
      </c>
      <c r="N1206" s="66">
        <v>8</v>
      </c>
      <c r="O1206" s="66">
        <v>0</v>
      </c>
      <c r="P1206" s="94">
        <v>43495.730995370373</v>
      </c>
      <c r="Q1206" s="95">
        <f t="shared" si="137"/>
        <v>11.764705882352942</v>
      </c>
    </row>
    <row r="1207" spans="1:17" ht="40.5" x14ac:dyDescent="0.25">
      <c r="A1207" s="49">
        <f t="shared" si="144"/>
        <v>1160</v>
      </c>
      <c r="B1207" s="44">
        <f t="shared" si="145"/>
        <v>12</v>
      </c>
      <c r="C1207" s="45">
        <v>2424</v>
      </c>
      <c r="D1207" s="81" t="s">
        <v>2573</v>
      </c>
      <c r="E1207" s="37" t="s">
        <v>61</v>
      </c>
      <c r="F1207" s="37" t="s">
        <v>2574</v>
      </c>
      <c r="G1207" s="36" t="s">
        <v>2575</v>
      </c>
      <c r="H1207" s="66">
        <v>90.966999999999999</v>
      </c>
      <c r="I1207" s="66">
        <v>45.482999999999997</v>
      </c>
      <c r="J1207" s="66">
        <v>32.984000000000002</v>
      </c>
      <c r="K1207" s="66">
        <v>0</v>
      </c>
      <c r="L1207" s="66">
        <v>0</v>
      </c>
      <c r="M1207" s="66">
        <v>0</v>
      </c>
      <c r="N1207" s="66">
        <v>12.5</v>
      </c>
      <c r="O1207" s="66">
        <v>0</v>
      </c>
      <c r="P1207" s="94">
        <v>43496.495995370373</v>
      </c>
      <c r="Q1207" s="95">
        <f t="shared" si="137"/>
        <v>13.741246825771983</v>
      </c>
    </row>
    <row r="1208" spans="1:17" ht="56.25" x14ac:dyDescent="0.25">
      <c r="A1208" s="49">
        <f t="shared" si="144"/>
        <v>1161</v>
      </c>
      <c r="B1208" s="44">
        <f t="shared" si="145"/>
        <v>13</v>
      </c>
      <c r="C1208" s="45">
        <v>1813</v>
      </c>
      <c r="D1208" s="81" t="s">
        <v>2576</v>
      </c>
      <c r="E1208" s="37" t="s">
        <v>6</v>
      </c>
      <c r="F1208" s="37" t="s">
        <v>2577</v>
      </c>
      <c r="G1208" s="36" t="s">
        <v>2578</v>
      </c>
      <c r="H1208" s="66">
        <v>327.14600000000002</v>
      </c>
      <c r="I1208" s="66">
        <v>163</v>
      </c>
      <c r="J1208" s="66">
        <v>0</v>
      </c>
      <c r="K1208" s="66">
        <v>97.146000000000001</v>
      </c>
      <c r="L1208" s="66">
        <v>0</v>
      </c>
      <c r="M1208" s="66">
        <v>67</v>
      </c>
      <c r="N1208" s="66">
        <v>0</v>
      </c>
      <c r="O1208" s="66">
        <v>0</v>
      </c>
      <c r="P1208" s="94">
        <v>43495.025393518517</v>
      </c>
      <c r="Q1208" s="95">
        <f t="shared" si="137"/>
        <v>20.480152592420509</v>
      </c>
    </row>
    <row r="1209" spans="1:17" s="15" customFormat="1" ht="20.25" x14ac:dyDescent="0.25">
      <c r="A1209" s="52"/>
      <c r="B1209" s="57">
        <v>6</v>
      </c>
      <c r="C1209" s="46"/>
      <c r="D1209" s="16" t="s">
        <v>532</v>
      </c>
      <c r="E1209" s="42"/>
      <c r="F1209" s="42"/>
      <c r="G1209" s="42"/>
      <c r="H1209" s="20">
        <f t="shared" ref="H1209:O1209" si="146">SUM(H1210:H1215)</f>
        <v>2339.7809999999999</v>
      </c>
      <c r="I1209" s="20">
        <f t="shared" si="146"/>
        <v>945.13699999999994</v>
      </c>
      <c r="J1209" s="20">
        <f t="shared" si="146"/>
        <v>0</v>
      </c>
      <c r="K1209" s="20">
        <f t="shared" si="146"/>
        <v>0</v>
      </c>
      <c r="L1209" s="20">
        <f t="shared" si="146"/>
        <v>973.46100000000001</v>
      </c>
      <c r="M1209" s="20">
        <f t="shared" si="146"/>
        <v>70</v>
      </c>
      <c r="N1209" s="20">
        <f t="shared" si="146"/>
        <v>234.8</v>
      </c>
      <c r="O1209" s="20">
        <f t="shared" si="146"/>
        <v>116.38300000000001</v>
      </c>
      <c r="P1209" s="100"/>
      <c r="Q1209" s="100"/>
    </row>
    <row r="1210" spans="1:17" ht="60.75" x14ac:dyDescent="0.25">
      <c r="A1210" s="49">
        <f>A1208+1</f>
        <v>1162</v>
      </c>
      <c r="B1210" s="44">
        <v>1</v>
      </c>
      <c r="C1210" s="45">
        <v>2562</v>
      </c>
      <c r="D1210" s="81" t="s">
        <v>2582</v>
      </c>
      <c r="E1210" s="37" t="s">
        <v>49</v>
      </c>
      <c r="F1210" s="37" t="s">
        <v>2589</v>
      </c>
      <c r="G1210" s="36" t="s">
        <v>534</v>
      </c>
      <c r="H1210" s="66">
        <v>495.59199999999998</v>
      </c>
      <c r="I1210" s="66">
        <v>200</v>
      </c>
      <c r="J1210" s="66">
        <v>0</v>
      </c>
      <c r="K1210" s="66">
        <v>0</v>
      </c>
      <c r="L1210" s="66">
        <v>205.892</v>
      </c>
      <c r="M1210" s="66">
        <v>15</v>
      </c>
      <c r="N1210" s="66">
        <v>50</v>
      </c>
      <c r="O1210" s="66">
        <v>24.7</v>
      </c>
      <c r="P1210" s="94">
        <v>43496.642650462964</v>
      </c>
      <c r="Q1210" s="95">
        <f t="shared" si="137"/>
        <v>18.099565771844581</v>
      </c>
    </row>
    <row r="1211" spans="1:17" ht="56.25" x14ac:dyDescent="0.25">
      <c r="A1211" s="49">
        <f>A1210+1</f>
        <v>1163</v>
      </c>
      <c r="B1211" s="44">
        <f>B1210+1</f>
        <v>2</v>
      </c>
      <c r="C1211" s="45">
        <v>2588</v>
      </c>
      <c r="D1211" s="81" t="s">
        <v>2583</v>
      </c>
      <c r="E1211" s="37" t="s">
        <v>49</v>
      </c>
      <c r="F1211" s="37" t="s">
        <v>533</v>
      </c>
      <c r="G1211" s="36" t="s">
        <v>295</v>
      </c>
      <c r="H1211" s="66">
        <v>499.95100000000002</v>
      </c>
      <c r="I1211" s="66">
        <v>200</v>
      </c>
      <c r="J1211" s="66">
        <v>0</v>
      </c>
      <c r="K1211" s="66">
        <v>0</v>
      </c>
      <c r="L1211" s="66">
        <v>211.04400000000001</v>
      </c>
      <c r="M1211" s="66">
        <v>15</v>
      </c>
      <c r="N1211" s="66">
        <v>50</v>
      </c>
      <c r="O1211" s="66">
        <v>23.907</v>
      </c>
      <c r="P1211" s="94">
        <v>43496.663229166668</v>
      </c>
      <c r="Q1211" s="95">
        <f t="shared" si="137"/>
        <v>17.783142747989299</v>
      </c>
    </row>
    <row r="1212" spans="1:17" ht="56.25" x14ac:dyDescent="0.25">
      <c r="A1212" s="49">
        <f t="shared" ref="A1212:A1215" si="147">A1211+1</f>
        <v>1164</v>
      </c>
      <c r="B1212" s="44">
        <f>B1211+1</f>
        <v>3</v>
      </c>
      <c r="C1212" s="45">
        <v>2652</v>
      </c>
      <c r="D1212" s="81" t="s">
        <v>2584</v>
      </c>
      <c r="E1212" s="37" t="s">
        <v>61</v>
      </c>
      <c r="F1212" s="37" t="s">
        <v>533</v>
      </c>
      <c r="G1212" s="36" t="s">
        <v>535</v>
      </c>
      <c r="H1212" s="66">
        <v>496.79399999999998</v>
      </c>
      <c r="I1212" s="66">
        <v>200</v>
      </c>
      <c r="J1212" s="66">
        <v>0</v>
      </c>
      <c r="K1212" s="66">
        <v>0</v>
      </c>
      <c r="L1212" s="66">
        <v>211.386</v>
      </c>
      <c r="M1212" s="66">
        <v>10</v>
      </c>
      <c r="N1212" s="66">
        <v>50</v>
      </c>
      <c r="O1212" s="66">
        <v>25.408000000000001</v>
      </c>
      <c r="P1212" s="94">
        <v>43496.707349537035</v>
      </c>
      <c r="Q1212" s="95">
        <f t="shared" si="137"/>
        <v>17.191834039863604</v>
      </c>
    </row>
    <row r="1213" spans="1:17" ht="40.5" x14ac:dyDescent="0.25">
      <c r="A1213" s="49">
        <f t="shared" si="147"/>
        <v>1165</v>
      </c>
      <c r="B1213" s="44">
        <f t="shared" ref="B1213:B1215" si="148">B1212+1</f>
        <v>4</v>
      </c>
      <c r="C1213" s="45">
        <v>2531</v>
      </c>
      <c r="D1213" s="81" t="s">
        <v>2585</v>
      </c>
      <c r="E1213" s="37" t="s">
        <v>63</v>
      </c>
      <c r="F1213" s="37" t="s">
        <v>60</v>
      </c>
      <c r="G1213" s="36" t="s">
        <v>534</v>
      </c>
      <c r="H1213" s="66">
        <v>299.99900000000002</v>
      </c>
      <c r="I1213" s="66">
        <v>122.5</v>
      </c>
      <c r="J1213" s="66">
        <v>0</v>
      </c>
      <c r="K1213" s="66">
        <v>0</v>
      </c>
      <c r="L1213" s="66">
        <v>122.501</v>
      </c>
      <c r="M1213" s="66">
        <v>10</v>
      </c>
      <c r="N1213" s="66">
        <v>30</v>
      </c>
      <c r="O1213" s="66">
        <v>14.997999999999999</v>
      </c>
      <c r="P1213" s="94">
        <v>43496.608622685184</v>
      </c>
      <c r="Q1213" s="95">
        <f t="shared" ref="Q1213:Q1279" si="149">(O1213+N1213+M1213)*100/H1213</f>
        <v>18.332727775759253</v>
      </c>
    </row>
    <row r="1214" spans="1:17" ht="56.25" x14ac:dyDescent="0.25">
      <c r="A1214" s="49">
        <f t="shared" si="147"/>
        <v>1166</v>
      </c>
      <c r="B1214" s="44">
        <f t="shared" si="148"/>
        <v>5</v>
      </c>
      <c r="C1214" s="45">
        <v>2616</v>
      </c>
      <c r="D1214" s="81" t="s">
        <v>2586</v>
      </c>
      <c r="E1214" s="37" t="s">
        <v>63</v>
      </c>
      <c r="F1214" s="37" t="s">
        <v>533</v>
      </c>
      <c r="G1214" s="36" t="s">
        <v>295</v>
      </c>
      <c r="H1214" s="66">
        <v>299.68</v>
      </c>
      <c r="I1214" s="66">
        <v>119.852</v>
      </c>
      <c r="J1214" s="66">
        <v>0</v>
      </c>
      <c r="K1214" s="66">
        <v>0</v>
      </c>
      <c r="L1214" s="66">
        <v>119.852</v>
      </c>
      <c r="M1214" s="66">
        <v>15</v>
      </c>
      <c r="N1214" s="66">
        <v>30</v>
      </c>
      <c r="O1214" s="66">
        <v>14.976000000000001</v>
      </c>
      <c r="P1214" s="94">
        <v>43496.678865740738</v>
      </c>
      <c r="Q1214" s="95">
        <f t="shared" si="149"/>
        <v>20.013347570742127</v>
      </c>
    </row>
    <row r="1215" spans="1:17" ht="56.25" x14ac:dyDescent="0.25">
      <c r="A1215" s="49">
        <f t="shared" si="147"/>
        <v>1167</v>
      </c>
      <c r="B1215" s="44">
        <f t="shared" si="148"/>
        <v>6</v>
      </c>
      <c r="C1215" s="45">
        <v>2544</v>
      </c>
      <c r="D1215" s="81" t="s">
        <v>2587</v>
      </c>
      <c r="E1215" s="37" t="s">
        <v>6</v>
      </c>
      <c r="F1215" s="37" t="s">
        <v>2588</v>
      </c>
      <c r="G1215" s="36" t="s">
        <v>534</v>
      </c>
      <c r="H1215" s="66">
        <v>247.76499999999999</v>
      </c>
      <c r="I1215" s="66">
        <v>102.785</v>
      </c>
      <c r="J1215" s="66">
        <v>0</v>
      </c>
      <c r="K1215" s="66">
        <v>0</v>
      </c>
      <c r="L1215" s="66">
        <v>102.786</v>
      </c>
      <c r="M1215" s="66">
        <v>5</v>
      </c>
      <c r="N1215" s="66">
        <v>24.8</v>
      </c>
      <c r="O1215" s="66">
        <v>12.394</v>
      </c>
      <c r="P1215" s="94">
        <v>43496.62667824074</v>
      </c>
      <c r="Q1215" s="95">
        <f t="shared" si="149"/>
        <v>17.029846830666159</v>
      </c>
    </row>
    <row r="1216" spans="1:17" s="15" customFormat="1" ht="20.25" x14ac:dyDescent="0.25">
      <c r="A1216" s="52"/>
      <c r="B1216" s="57">
        <v>18</v>
      </c>
      <c r="C1216" s="46"/>
      <c r="D1216" s="16" t="s">
        <v>39</v>
      </c>
      <c r="E1216" s="42"/>
      <c r="F1216" s="42"/>
      <c r="G1216" s="42"/>
      <c r="H1216" s="20">
        <f>SUM(H1217:H1234)</f>
        <v>5016.0429999999997</v>
      </c>
      <c r="I1216" s="20">
        <f t="shared" ref="I1216:O1216" si="150">SUM(I1217:I1234)</f>
        <v>2451</v>
      </c>
      <c r="J1216" s="20">
        <f t="shared" si="150"/>
        <v>0</v>
      </c>
      <c r="K1216" s="20">
        <f t="shared" si="150"/>
        <v>0</v>
      </c>
      <c r="L1216" s="20">
        <f t="shared" si="150"/>
        <v>1500.3720000000003</v>
      </c>
      <c r="M1216" s="20">
        <f t="shared" si="150"/>
        <v>150</v>
      </c>
      <c r="N1216" s="20">
        <f t="shared" si="150"/>
        <v>874.33399999999995</v>
      </c>
      <c r="O1216" s="20">
        <f t="shared" si="150"/>
        <v>40.337000000000003</v>
      </c>
      <c r="P1216" s="100"/>
      <c r="Q1216" s="100"/>
    </row>
    <row r="1217" spans="1:17" ht="40.5" x14ac:dyDescent="0.25">
      <c r="A1217" s="49">
        <f>A1215+1</f>
        <v>1168</v>
      </c>
      <c r="B1217" s="44">
        <v>1</v>
      </c>
      <c r="C1217" s="45">
        <v>1968</v>
      </c>
      <c r="D1217" s="81" t="s">
        <v>2610</v>
      </c>
      <c r="E1217" s="37" t="s">
        <v>49</v>
      </c>
      <c r="F1217" s="37" t="s">
        <v>2611</v>
      </c>
      <c r="G1217" s="36" t="s">
        <v>2590</v>
      </c>
      <c r="H1217" s="66">
        <v>299.57900000000001</v>
      </c>
      <c r="I1217" s="66">
        <v>149</v>
      </c>
      <c r="J1217" s="66">
        <v>0</v>
      </c>
      <c r="K1217" s="66">
        <v>0</v>
      </c>
      <c r="L1217" s="66">
        <v>80.143000000000001</v>
      </c>
      <c r="M1217" s="66">
        <v>10</v>
      </c>
      <c r="N1217" s="66">
        <v>50</v>
      </c>
      <c r="O1217" s="66">
        <v>10.436</v>
      </c>
      <c r="P1217" s="94">
        <v>43495.55978009259</v>
      </c>
      <c r="Q1217" s="95">
        <f t="shared" si="149"/>
        <v>23.511661364781911</v>
      </c>
    </row>
    <row r="1218" spans="1:17" ht="40.5" x14ac:dyDescent="0.25">
      <c r="A1218" s="49">
        <f>A1217+1</f>
        <v>1169</v>
      </c>
      <c r="B1218" s="44">
        <f>B1217+1</f>
        <v>2</v>
      </c>
      <c r="C1218" s="45">
        <v>2140</v>
      </c>
      <c r="D1218" s="81" t="s">
        <v>2591</v>
      </c>
      <c r="E1218" s="37" t="s">
        <v>49</v>
      </c>
      <c r="F1218" s="37" t="s">
        <v>2612</v>
      </c>
      <c r="G1218" s="36" t="s">
        <v>2592</v>
      </c>
      <c r="H1218" s="66">
        <v>299.99900000000002</v>
      </c>
      <c r="I1218" s="66">
        <v>149</v>
      </c>
      <c r="J1218" s="66">
        <v>0</v>
      </c>
      <c r="K1218" s="66">
        <v>0</v>
      </c>
      <c r="L1218" s="66">
        <v>88.988</v>
      </c>
      <c r="M1218" s="66">
        <v>10</v>
      </c>
      <c r="N1218" s="66">
        <v>45</v>
      </c>
      <c r="O1218" s="66">
        <v>7.0110000000000001</v>
      </c>
      <c r="P1218" s="94">
        <v>43495.717106481483</v>
      </c>
      <c r="Q1218" s="95">
        <f t="shared" si="149"/>
        <v>20.670402234674114</v>
      </c>
    </row>
    <row r="1219" spans="1:17" ht="40.5" x14ac:dyDescent="0.25">
      <c r="A1219" s="49">
        <f t="shared" ref="A1219:A1234" si="151">A1218+1</f>
        <v>1170</v>
      </c>
      <c r="B1219" s="44">
        <f>B1218+1</f>
        <v>3</v>
      </c>
      <c r="C1219" s="45">
        <v>2155</v>
      </c>
      <c r="D1219" s="81" t="s">
        <v>2593</v>
      </c>
      <c r="E1219" s="37" t="s">
        <v>49</v>
      </c>
      <c r="F1219" s="37" t="s">
        <v>481</v>
      </c>
      <c r="G1219" s="36" t="s">
        <v>482</v>
      </c>
      <c r="H1219" s="66">
        <v>299.988</v>
      </c>
      <c r="I1219" s="66">
        <v>149</v>
      </c>
      <c r="J1219" s="66">
        <v>0</v>
      </c>
      <c r="K1219" s="66">
        <v>0</v>
      </c>
      <c r="L1219" s="66">
        <v>85.841999999999999</v>
      </c>
      <c r="M1219" s="66">
        <v>15</v>
      </c>
      <c r="N1219" s="66">
        <v>50.146000000000001</v>
      </c>
      <c r="O1219" s="66">
        <v>0</v>
      </c>
      <c r="P1219" s="94">
        <v>43495.727175925924</v>
      </c>
      <c r="Q1219" s="95">
        <f t="shared" si="149"/>
        <v>21.716201981412592</v>
      </c>
    </row>
    <row r="1220" spans="1:17" ht="40.5" x14ac:dyDescent="0.25">
      <c r="A1220" s="49">
        <f t="shared" si="151"/>
        <v>1171</v>
      </c>
      <c r="B1220" s="44">
        <f t="shared" ref="B1220:B1234" si="152">B1219+1</f>
        <v>4</v>
      </c>
      <c r="C1220" s="45">
        <v>2289</v>
      </c>
      <c r="D1220" s="81" t="s">
        <v>493</v>
      </c>
      <c r="E1220" s="37" t="s">
        <v>58</v>
      </c>
      <c r="F1220" s="37" t="s">
        <v>494</v>
      </c>
      <c r="G1220" s="36" t="s">
        <v>495</v>
      </c>
      <c r="H1220" s="66">
        <v>299.42899999999997</v>
      </c>
      <c r="I1220" s="66">
        <v>149</v>
      </c>
      <c r="J1220" s="66">
        <v>0</v>
      </c>
      <c r="K1220" s="66">
        <v>0</v>
      </c>
      <c r="L1220" s="66">
        <v>85.429000000000002</v>
      </c>
      <c r="M1220" s="66">
        <v>5</v>
      </c>
      <c r="N1220" s="66">
        <v>60</v>
      </c>
      <c r="O1220" s="66">
        <v>0</v>
      </c>
      <c r="P1220" s="94">
        <v>43495.880729166667</v>
      </c>
      <c r="Q1220" s="95">
        <f t="shared" si="149"/>
        <v>21.707984196587507</v>
      </c>
    </row>
    <row r="1221" spans="1:17" ht="40.5" x14ac:dyDescent="0.25">
      <c r="A1221" s="49">
        <f t="shared" si="151"/>
        <v>1172</v>
      </c>
      <c r="B1221" s="44">
        <f t="shared" si="152"/>
        <v>5</v>
      </c>
      <c r="C1221" s="45">
        <v>1917</v>
      </c>
      <c r="D1221" s="81" t="s">
        <v>2594</v>
      </c>
      <c r="E1221" s="37" t="s">
        <v>61</v>
      </c>
      <c r="F1221" s="37" t="s">
        <v>490</v>
      </c>
      <c r="G1221" s="36" t="s">
        <v>491</v>
      </c>
      <c r="H1221" s="66">
        <v>299.43099999999998</v>
      </c>
      <c r="I1221" s="66">
        <v>149</v>
      </c>
      <c r="J1221" s="66">
        <v>0</v>
      </c>
      <c r="K1221" s="66">
        <v>0</v>
      </c>
      <c r="L1221" s="66">
        <v>88.79</v>
      </c>
      <c r="M1221" s="66">
        <v>15</v>
      </c>
      <c r="N1221" s="66">
        <v>45</v>
      </c>
      <c r="O1221" s="66">
        <v>1.641</v>
      </c>
      <c r="P1221" s="94">
        <v>43495.513865740744</v>
      </c>
      <c r="Q1221" s="95">
        <f t="shared" si="149"/>
        <v>20.586044865094127</v>
      </c>
    </row>
    <row r="1222" spans="1:17" ht="40.5" x14ac:dyDescent="0.25">
      <c r="A1222" s="49">
        <f t="shared" si="151"/>
        <v>1173</v>
      </c>
      <c r="B1222" s="44">
        <f t="shared" si="152"/>
        <v>6</v>
      </c>
      <c r="C1222" s="45">
        <v>1982</v>
      </c>
      <c r="D1222" s="81" t="s">
        <v>485</v>
      </c>
      <c r="E1222" s="37" t="s">
        <v>61</v>
      </c>
      <c r="F1222" s="37" t="s">
        <v>486</v>
      </c>
      <c r="G1222" s="36" t="s">
        <v>487</v>
      </c>
      <c r="H1222" s="66">
        <v>299.99599999999998</v>
      </c>
      <c r="I1222" s="66">
        <v>149</v>
      </c>
      <c r="J1222" s="66">
        <v>0</v>
      </c>
      <c r="K1222" s="66">
        <v>0</v>
      </c>
      <c r="L1222" s="66">
        <v>88.567999999999998</v>
      </c>
      <c r="M1222" s="66">
        <v>15</v>
      </c>
      <c r="N1222" s="66">
        <v>41.41</v>
      </c>
      <c r="O1222" s="66">
        <v>6.0179999999999998</v>
      </c>
      <c r="P1222" s="94">
        <v>43495.567939814813</v>
      </c>
      <c r="Q1222" s="95">
        <f t="shared" si="149"/>
        <v>20.809610794810595</v>
      </c>
    </row>
    <row r="1223" spans="1:17" ht="40.5" x14ac:dyDescent="0.25">
      <c r="A1223" s="49">
        <f t="shared" si="151"/>
        <v>1174</v>
      </c>
      <c r="B1223" s="44">
        <f t="shared" si="152"/>
        <v>7</v>
      </c>
      <c r="C1223" s="45">
        <v>2418</v>
      </c>
      <c r="D1223" s="81" t="s">
        <v>2595</v>
      </c>
      <c r="E1223" s="37" t="s">
        <v>61</v>
      </c>
      <c r="F1223" s="37" t="s">
        <v>2613</v>
      </c>
      <c r="G1223" s="36" t="s">
        <v>2596</v>
      </c>
      <c r="H1223" s="66">
        <v>299.976</v>
      </c>
      <c r="I1223" s="66">
        <v>149</v>
      </c>
      <c r="J1223" s="66">
        <v>0</v>
      </c>
      <c r="K1223" s="66">
        <v>0</v>
      </c>
      <c r="L1223" s="66">
        <v>85.671000000000006</v>
      </c>
      <c r="M1223" s="66">
        <v>15</v>
      </c>
      <c r="N1223" s="66">
        <v>45</v>
      </c>
      <c r="O1223" s="66">
        <v>5.3049999999999997</v>
      </c>
      <c r="P1223" s="94">
        <v>43496.492569444446</v>
      </c>
      <c r="Q1223" s="95">
        <f t="shared" si="149"/>
        <v>21.770074939328484</v>
      </c>
    </row>
    <row r="1224" spans="1:17" ht="40.5" x14ac:dyDescent="0.25">
      <c r="A1224" s="49">
        <f t="shared" si="151"/>
        <v>1175</v>
      </c>
      <c r="B1224" s="44">
        <f t="shared" si="152"/>
        <v>8</v>
      </c>
      <c r="C1224" s="45">
        <v>2704</v>
      </c>
      <c r="D1224" s="81" t="s">
        <v>2597</v>
      </c>
      <c r="E1224" s="37" t="s">
        <v>61</v>
      </c>
      <c r="F1224" s="37" t="s">
        <v>2598</v>
      </c>
      <c r="G1224" s="36" t="s">
        <v>2592</v>
      </c>
      <c r="H1224" s="66">
        <v>100</v>
      </c>
      <c r="I1224" s="66">
        <v>50</v>
      </c>
      <c r="J1224" s="66">
        <v>0</v>
      </c>
      <c r="K1224" s="66">
        <v>0</v>
      </c>
      <c r="L1224" s="66">
        <v>30</v>
      </c>
      <c r="M1224" s="66">
        <v>5</v>
      </c>
      <c r="N1224" s="66">
        <v>15</v>
      </c>
      <c r="O1224" s="66">
        <v>0</v>
      </c>
      <c r="P1224" s="94">
        <v>43496.740289351852</v>
      </c>
      <c r="Q1224" s="95">
        <f t="shared" si="149"/>
        <v>20</v>
      </c>
    </row>
    <row r="1225" spans="1:17" ht="40.5" x14ac:dyDescent="0.25">
      <c r="A1225" s="49">
        <f t="shared" si="151"/>
        <v>1176</v>
      </c>
      <c r="B1225" s="44">
        <f t="shared" si="152"/>
        <v>9</v>
      </c>
      <c r="C1225" s="45">
        <v>1964</v>
      </c>
      <c r="D1225" s="81" t="s">
        <v>2599</v>
      </c>
      <c r="E1225" s="37" t="s">
        <v>63</v>
      </c>
      <c r="F1225" s="37" t="s">
        <v>2600</v>
      </c>
      <c r="G1225" s="36" t="s">
        <v>491</v>
      </c>
      <c r="H1225" s="66">
        <v>360.27300000000002</v>
      </c>
      <c r="I1225" s="66">
        <v>180</v>
      </c>
      <c r="J1225" s="66">
        <v>0</v>
      </c>
      <c r="K1225" s="66">
        <v>0</v>
      </c>
      <c r="L1225" s="66">
        <v>106.43</v>
      </c>
      <c r="M1225" s="66">
        <v>10</v>
      </c>
      <c r="N1225" s="66">
        <v>55</v>
      </c>
      <c r="O1225" s="66">
        <v>8.843</v>
      </c>
      <c r="P1225" s="94">
        <v>43495.555347222224</v>
      </c>
      <c r="Q1225" s="95">
        <f t="shared" si="149"/>
        <v>20.49640134009487</v>
      </c>
    </row>
    <row r="1226" spans="1:17" ht="60.75" x14ac:dyDescent="0.25">
      <c r="A1226" s="49">
        <f t="shared" si="151"/>
        <v>1177</v>
      </c>
      <c r="B1226" s="44">
        <f t="shared" si="152"/>
        <v>10</v>
      </c>
      <c r="C1226" s="45">
        <v>2237</v>
      </c>
      <c r="D1226" s="81" t="s">
        <v>2601</v>
      </c>
      <c r="E1226" s="37" t="s">
        <v>63</v>
      </c>
      <c r="F1226" s="37" t="s">
        <v>2614</v>
      </c>
      <c r="G1226" s="36" t="s">
        <v>480</v>
      </c>
      <c r="H1226" s="66">
        <v>160.96199999999999</v>
      </c>
      <c r="I1226" s="66">
        <v>80</v>
      </c>
      <c r="J1226" s="66">
        <v>0</v>
      </c>
      <c r="K1226" s="66">
        <v>0</v>
      </c>
      <c r="L1226" s="66">
        <v>46.962000000000003</v>
      </c>
      <c r="M1226" s="66">
        <v>10</v>
      </c>
      <c r="N1226" s="66">
        <v>24</v>
      </c>
      <c r="O1226" s="66">
        <v>0</v>
      </c>
      <c r="P1226" s="94">
        <v>43495.806944444441</v>
      </c>
      <c r="Q1226" s="95">
        <f t="shared" si="149"/>
        <v>21.122997974677254</v>
      </c>
    </row>
    <row r="1227" spans="1:17" ht="60.75" x14ac:dyDescent="0.25">
      <c r="A1227" s="49">
        <f t="shared" si="151"/>
        <v>1178</v>
      </c>
      <c r="B1227" s="44">
        <f t="shared" si="152"/>
        <v>11</v>
      </c>
      <c r="C1227" s="45">
        <v>2244</v>
      </c>
      <c r="D1227" s="81" t="s">
        <v>2602</v>
      </c>
      <c r="E1227" s="37" t="s">
        <v>63</v>
      </c>
      <c r="F1227" s="37" t="s">
        <v>2615</v>
      </c>
      <c r="G1227" s="36" t="s">
        <v>492</v>
      </c>
      <c r="H1227" s="66">
        <v>160.96199999999999</v>
      </c>
      <c r="I1227" s="66">
        <v>80</v>
      </c>
      <c r="J1227" s="66">
        <v>0</v>
      </c>
      <c r="K1227" s="66">
        <v>0</v>
      </c>
      <c r="L1227" s="66">
        <v>47.878999999999998</v>
      </c>
      <c r="M1227" s="66">
        <v>5</v>
      </c>
      <c r="N1227" s="66">
        <v>27</v>
      </c>
      <c r="O1227" s="66">
        <v>1.083</v>
      </c>
      <c r="P1227" s="94">
        <v>43495.820150462961</v>
      </c>
      <c r="Q1227" s="95">
        <f t="shared" si="149"/>
        <v>20.553298294007281</v>
      </c>
    </row>
    <row r="1228" spans="1:17" ht="40.5" x14ac:dyDescent="0.25">
      <c r="A1228" s="49">
        <f t="shared" si="151"/>
        <v>1179</v>
      </c>
      <c r="B1228" s="44">
        <f t="shared" si="152"/>
        <v>12</v>
      </c>
      <c r="C1228" s="45">
        <v>2708</v>
      </c>
      <c r="D1228" s="81" t="s">
        <v>2603</v>
      </c>
      <c r="E1228" s="37" t="s">
        <v>63</v>
      </c>
      <c r="F1228" s="37" t="s">
        <v>60</v>
      </c>
      <c r="G1228" s="36" t="s">
        <v>482</v>
      </c>
      <c r="H1228" s="66">
        <v>147</v>
      </c>
      <c r="I1228" s="66">
        <v>73</v>
      </c>
      <c r="J1228" s="66">
        <v>0</v>
      </c>
      <c r="K1228" s="66">
        <v>0</v>
      </c>
      <c r="L1228" s="66">
        <v>44</v>
      </c>
      <c r="M1228" s="66">
        <v>0</v>
      </c>
      <c r="N1228" s="66">
        <v>30</v>
      </c>
      <c r="O1228" s="66">
        <v>0</v>
      </c>
      <c r="P1228" s="94">
        <v>43496.74322916667</v>
      </c>
      <c r="Q1228" s="95">
        <f t="shared" si="149"/>
        <v>20.408163265306122</v>
      </c>
    </row>
    <row r="1229" spans="1:17" ht="40.5" x14ac:dyDescent="0.25">
      <c r="A1229" s="49">
        <f t="shared" si="151"/>
        <v>1180</v>
      </c>
      <c r="B1229" s="44">
        <f t="shared" si="152"/>
        <v>13</v>
      </c>
      <c r="C1229" s="45">
        <v>1910</v>
      </c>
      <c r="D1229" s="81" t="s">
        <v>484</v>
      </c>
      <c r="E1229" s="37" t="s">
        <v>6</v>
      </c>
      <c r="F1229" s="37" t="s">
        <v>483</v>
      </c>
      <c r="G1229" s="36" t="s">
        <v>269</v>
      </c>
      <c r="H1229" s="66">
        <v>457.24900000000002</v>
      </c>
      <c r="I1229" s="66">
        <v>200</v>
      </c>
      <c r="J1229" s="66">
        <v>0</v>
      </c>
      <c r="K1229" s="66">
        <v>0</v>
      </c>
      <c r="L1229" s="66">
        <v>160.249</v>
      </c>
      <c r="M1229" s="66">
        <v>5</v>
      </c>
      <c r="N1229" s="66">
        <v>92</v>
      </c>
      <c r="O1229" s="66">
        <v>0</v>
      </c>
      <c r="P1229" s="94">
        <v>43495.507627314815</v>
      </c>
      <c r="Q1229" s="95">
        <f t="shared" si="149"/>
        <v>21.213824415143609</v>
      </c>
    </row>
    <row r="1230" spans="1:17" ht="40.5" x14ac:dyDescent="0.25">
      <c r="A1230" s="49">
        <f t="shared" si="151"/>
        <v>1181</v>
      </c>
      <c r="B1230" s="44">
        <f t="shared" si="152"/>
        <v>14</v>
      </c>
      <c r="C1230" s="45">
        <v>2129</v>
      </c>
      <c r="D1230" s="81" t="s">
        <v>2604</v>
      </c>
      <c r="E1230" s="37" t="s">
        <v>6</v>
      </c>
      <c r="F1230" s="37" t="s">
        <v>2616</v>
      </c>
      <c r="G1230" s="36" t="s">
        <v>479</v>
      </c>
      <c r="H1230" s="66">
        <v>217.41200000000001</v>
      </c>
      <c r="I1230" s="66">
        <v>108</v>
      </c>
      <c r="J1230" s="66">
        <v>0</v>
      </c>
      <c r="K1230" s="66">
        <v>0</v>
      </c>
      <c r="L1230" s="66">
        <v>59.411999999999999</v>
      </c>
      <c r="M1230" s="66">
        <v>5</v>
      </c>
      <c r="N1230" s="66">
        <v>45</v>
      </c>
      <c r="O1230" s="66">
        <v>0</v>
      </c>
      <c r="P1230" s="94">
        <v>43495.710138888891</v>
      </c>
      <c r="Q1230" s="95">
        <f t="shared" si="149"/>
        <v>22.997810608430076</v>
      </c>
    </row>
    <row r="1231" spans="1:17" ht="40.5" x14ac:dyDescent="0.25">
      <c r="A1231" s="49">
        <f t="shared" si="151"/>
        <v>1182</v>
      </c>
      <c r="B1231" s="44">
        <f t="shared" si="152"/>
        <v>15</v>
      </c>
      <c r="C1231" s="45">
        <v>2241</v>
      </c>
      <c r="D1231" s="81" t="s">
        <v>2605</v>
      </c>
      <c r="E1231" s="37" t="s">
        <v>6</v>
      </c>
      <c r="F1231" s="37" t="s">
        <v>488</v>
      </c>
      <c r="G1231" s="36" t="s">
        <v>489</v>
      </c>
      <c r="H1231" s="66">
        <v>437.51</v>
      </c>
      <c r="I1231" s="66">
        <v>200</v>
      </c>
      <c r="J1231" s="66">
        <v>0</v>
      </c>
      <c r="K1231" s="66">
        <v>0</v>
      </c>
      <c r="L1231" s="66">
        <v>142.58500000000001</v>
      </c>
      <c r="M1231" s="66">
        <v>5</v>
      </c>
      <c r="N1231" s="66">
        <v>89.924999999999997</v>
      </c>
      <c r="O1231" s="66">
        <v>0</v>
      </c>
      <c r="P1231" s="94">
        <v>43495.812071759261</v>
      </c>
      <c r="Q1231" s="95">
        <f t="shared" si="149"/>
        <v>21.696646933784372</v>
      </c>
    </row>
    <row r="1232" spans="1:17" ht="60.75" x14ac:dyDescent="0.25">
      <c r="A1232" s="49">
        <f t="shared" si="151"/>
        <v>1183</v>
      </c>
      <c r="B1232" s="44">
        <f t="shared" si="152"/>
        <v>16</v>
      </c>
      <c r="C1232" s="45">
        <v>2297</v>
      </c>
      <c r="D1232" s="81" t="s">
        <v>2606</v>
      </c>
      <c r="E1232" s="37" t="s">
        <v>6</v>
      </c>
      <c r="F1232" s="37" t="s">
        <v>4099</v>
      </c>
      <c r="G1232" s="36" t="s">
        <v>482</v>
      </c>
      <c r="H1232" s="66">
        <v>320.68799999999999</v>
      </c>
      <c r="I1232" s="66">
        <v>160</v>
      </c>
      <c r="J1232" s="66">
        <v>0</v>
      </c>
      <c r="K1232" s="66">
        <v>0</v>
      </c>
      <c r="L1232" s="66">
        <v>100.688</v>
      </c>
      <c r="M1232" s="66">
        <v>5</v>
      </c>
      <c r="N1232" s="66">
        <v>55</v>
      </c>
      <c r="O1232" s="66">
        <v>0</v>
      </c>
      <c r="P1232" s="94">
        <v>43495.916284722225</v>
      </c>
      <c r="Q1232" s="95">
        <f t="shared" si="149"/>
        <v>18.709773985930251</v>
      </c>
    </row>
    <row r="1233" spans="1:17" ht="40.5" x14ac:dyDescent="0.25">
      <c r="A1233" s="49">
        <f t="shared" si="151"/>
        <v>1184</v>
      </c>
      <c r="B1233" s="44">
        <f t="shared" si="152"/>
        <v>17</v>
      </c>
      <c r="C1233" s="45">
        <v>2404</v>
      </c>
      <c r="D1233" s="81" t="s">
        <v>2607</v>
      </c>
      <c r="E1233" s="37" t="s">
        <v>6</v>
      </c>
      <c r="F1233" s="37" t="s">
        <v>2617</v>
      </c>
      <c r="G1233" s="36" t="s">
        <v>2608</v>
      </c>
      <c r="H1233" s="66">
        <v>261.05399999999997</v>
      </c>
      <c r="I1233" s="66">
        <v>130</v>
      </c>
      <c r="J1233" s="66">
        <v>0</v>
      </c>
      <c r="K1233" s="66">
        <v>0</v>
      </c>
      <c r="L1233" s="66">
        <v>73.054000000000002</v>
      </c>
      <c r="M1233" s="66">
        <v>5</v>
      </c>
      <c r="N1233" s="66">
        <v>53</v>
      </c>
      <c r="O1233" s="66">
        <v>0</v>
      </c>
      <c r="P1233" s="94">
        <v>43496.483113425929</v>
      </c>
      <c r="Q1233" s="95">
        <f t="shared" si="149"/>
        <v>22.217625472124542</v>
      </c>
    </row>
    <row r="1234" spans="1:17" ht="40.5" x14ac:dyDescent="0.25">
      <c r="A1234" s="49">
        <f t="shared" si="151"/>
        <v>1185</v>
      </c>
      <c r="B1234" s="44">
        <f t="shared" si="152"/>
        <v>18</v>
      </c>
      <c r="C1234" s="45">
        <v>2411</v>
      </c>
      <c r="D1234" s="81" t="s">
        <v>2609</v>
      </c>
      <c r="E1234" s="37" t="s">
        <v>6</v>
      </c>
      <c r="F1234" s="37" t="s">
        <v>2598</v>
      </c>
      <c r="G1234" s="36" t="s">
        <v>2592</v>
      </c>
      <c r="H1234" s="66">
        <v>294.53500000000003</v>
      </c>
      <c r="I1234" s="66">
        <v>147</v>
      </c>
      <c r="J1234" s="66">
        <v>0</v>
      </c>
      <c r="K1234" s="66">
        <v>0</v>
      </c>
      <c r="L1234" s="66">
        <v>85.682000000000002</v>
      </c>
      <c r="M1234" s="66">
        <v>10</v>
      </c>
      <c r="N1234" s="66">
        <v>51.853000000000002</v>
      </c>
      <c r="O1234" s="66">
        <v>0</v>
      </c>
      <c r="P1234" s="94">
        <v>43496.487199074072</v>
      </c>
      <c r="Q1234" s="95">
        <f t="shared" si="149"/>
        <v>21.000220686845367</v>
      </c>
    </row>
    <row r="1235" spans="1:17" s="15" customFormat="1" ht="20.25" x14ac:dyDescent="0.25">
      <c r="A1235" s="52"/>
      <c r="B1235" s="57">
        <v>14</v>
      </c>
      <c r="C1235" s="46"/>
      <c r="D1235" s="16" t="s">
        <v>40</v>
      </c>
      <c r="E1235" s="42"/>
      <c r="F1235" s="42"/>
      <c r="G1235" s="42"/>
      <c r="H1235" s="20">
        <f>SUM(H1236:H1249)</f>
        <v>4137.6439999999993</v>
      </c>
      <c r="I1235" s="20">
        <f t="shared" ref="I1235:O1235" si="153">SUM(I1236:I1249)</f>
        <v>1816.623</v>
      </c>
      <c r="J1235" s="20">
        <f t="shared" si="153"/>
        <v>0</v>
      </c>
      <c r="K1235" s="20">
        <f t="shared" si="153"/>
        <v>0</v>
      </c>
      <c r="L1235" s="20">
        <f t="shared" si="153"/>
        <v>1423.43</v>
      </c>
      <c r="M1235" s="20">
        <f t="shared" si="153"/>
        <v>428.06</v>
      </c>
      <c r="N1235" s="20">
        <f t="shared" si="153"/>
        <v>425.63</v>
      </c>
      <c r="O1235" s="20">
        <f t="shared" si="153"/>
        <v>43.901000000000003</v>
      </c>
      <c r="P1235" s="100"/>
      <c r="Q1235" s="100"/>
    </row>
    <row r="1236" spans="1:17" ht="93.75" x14ac:dyDescent="0.25">
      <c r="A1236" s="49">
        <f>A1234+1</f>
        <v>1186</v>
      </c>
      <c r="B1236" s="44">
        <v>1</v>
      </c>
      <c r="C1236" s="45">
        <v>1035</v>
      </c>
      <c r="D1236" s="81" t="s">
        <v>2618</v>
      </c>
      <c r="E1236" s="37" t="s">
        <v>49</v>
      </c>
      <c r="F1236" s="37" t="s">
        <v>2619</v>
      </c>
      <c r="G1236" s="36" t="s">
        <v>499</v>
      </c>
      <c r="H1236" s="66">
        <v>499.99099999999999</v>
      </c>
      <c r="I1236" s="66">
        <v>200</v>
      </c>
      <c r="J1236" s="66">
        <v>0</v>
      </c>
      <c r="K1236" s="66">
        <v>0</v>
      </c>
      <c r="L1236" s="66">
        <v>209.41200000000001</v>
      </c>
      <c r="M1236" s="66">
        <v>51</v>
      </c>
      <c r="N1236" s="66">
        <v>20</v>
      </c>
      <c r="O1236" s="66">
        <v>19.579000000000001</v>
      </c>
      <c r="P1236" s="94">
        <v>43490.776886574073</v>
      </c>
      <c r="Q1236" s="95">
        <f t="shared" si="149"/>
        <v>18.116126090269628</v>
      </c>
    </row>
    <row r="1237" spans="1:17" ht="40.5" x14ac:dyDescent="0.25">
      <c r="A1237" s="49">
        <f t="shared" ref="A1237:B1241" si="154">A1236+1</f>
        <v>1187</v>
      </c>
      <c r="B1237" s="44">
        <f t="shared" si="154"/>
        <v>2</v>
      </c>
      <c r="C1237" s="45">
        <v>1209</v>
      </c>
      <c r="D1237" s="81" t="s">
        <v>2621</v>
      </c>
      <c r="E1237" s="37" t="s">
        <v>49</v>
      </c>
      <c r="F1237" s="37" t="s">
        <v>2637</v>
      </c>
      <c r="G1237" s="36" t="s">
        <v>496</v>
      </c>
      <c r="H1237" s="66">
        <v>472.80200000000002</v>
      </c>
      <c r="I1237" s="66">
        <v>200</v>
      </c>
      <c r="J1237" s="66">
        <v>0</v>
      </c>
      <c r="K1237" s="66">
        <v>0</v>
      </c>
      <c r="L1237" s="66">
        <v>186.80199999999999</v>
      </c>
      <c r="M1237" s="66">
        <v>57</v>
      </c>
      <c r="N1237" s="66">
        <v>29</v>
      </c>
      <c r="O1237" s="66">
        <v>0</v>
      </c>
      <c r="P1237" s="94">
        <v>43493.496215277781</v>
      </c>
      <c r="Q1237" s="95">
        <f t="shared" si="149"/>
        <v>18.189432362807263</v>
      </c>
    </row>
    <row r="1238" spans="1:17" ht="56.25" x14ac:dyDescent="0.25">
      <c r="A1238" s="49">
        <f t="shared" ref="A1238" si="155">A1237+1</f>
        <v>1188</v>
      </c>
      <c r="B1238" s="44">
        <f t="shared" si="154"/>
        <v>3</v>
      </c>
      <c r="C1238" s="45">
        <v>1545</v>
      </c>
      <c r="D1238" s="81" t="s">
        <v>2622</v>
      </c>
      <c r="E1238" s="37" t="s">
        <v>49</v>
      </c>
      <c r="F1238" s="37" t="s">
        <v>2620</v>
      </c>
      <c r="G1238" s="36" t="s">
        <v>498</v>
      </c>
      <c r="H1238" s="66">
        <v>499.89800000000002</v>
      </c>
      <c r="I1238" s="66">
        <v>200</v>
      </c>
      <c r="J1238" s="66">
        <v>0</v>
      </c>
      <c r="K1238" s="66">
        <v>0</v>
      </c>
      <c r="L1238" s="66">
        <v>204.68799999999999</v>
      </c>
      <c r="M1238" s="66">
        <v>5</v>
      </c>
      <c r="N1238" s="66">
        <v>78.03</v>
      </c>
      <c r="O1238" s="66">
        <v>12.18</v>
      </c>
      <c r="P1238" s="94">
        <v>43494.554097222222</v>
      </c>
      <c r="Q1238" s="95">
        <f t="shared" si="149"/>
        <v>19.045885360613564</v>
      </c>
    </row>
    <row r="1239" spans="1:17" ht="56.25" x14ac:dyDescent="0.25">
      <c r="A1239" s="49">
        <f t="shared" ref="A1239" si="156">A1238+1</f>
        <v>1189</v>
      </c>
      <c r="B1239" s="44">
        <f t="shared" si="154"/>
        <v>4</v>
      </c>
      <c r="C1239" s="45">
        <v>2261</v>
      </c>
      <c r="D1239" s="81" t="s">
        <v>2623</v>
      </c>
      <c r="E1239" s="37" t="s">
        <v>49</v>
      </c>
      <c r="F1239" s="37" t="s">
        <v>2638</v>
      </c>
      <c r="G1239" s="36" t="s">
        <v>497</v>
      </c>
      <c r="H1239" s="66">
        <v>499.99299999999999</v>
      </c>
      <c r="I1239" s="66">
        <v>200</v>
      </c>
      <c r="J1239" s="66">
        <v>0</v>
      </c>
      <c r="K1239" s="66">
        <v>0</v>
      </c>
      <c r="L1239" s="66">
        <v>198.60400000000001</v>
      </c>
      <c r="M1239" s="66">
        <v>15</v>
      </c>
      <c r="N1239" s="66">
        <v>81.125</v>
      </c>
      <c r="O1239" s="66">
        <v>5.2640000000000002</v>
      </c>
      <c r="P1239" s="94">
        <v>43495.83289351852</v>
      </c>
      <c r="Q1239" s="95">
        <f t="shared" si="149"/>
        <v>20.278083893174504</v>
      </c>
    </row>
    <row r="1240" spans="1:17" ht="60.75" x14ac:dyDescent="0.25">
      <c r="A1240" s="49">
        <f t="shared" ref="A1240" si="157">A1239+1</f>
        <v>1190</v>
      </c>
      <c r="B1240" s="44">
        <f t="shared" si="154"/>
        <v>5</v>
      </c>
      <c r="C1240" s="45">
        <v>1652</v>
      </c>
      <c r="D1240" s="81" t="s">
        <v>2624</v>
      </c>
      <c r="E1240" s="37" t="s">
        <v>58</v>
      </c>
      <c r="F1240" s="37" t="s">
        <v>2625</v>
      </c>
      <c r="G1240" s="36" t="s">
        <v>497</v>
      </c>
      <c r="H1240" s="66">
        <v>34.447000000000003</v>
      </c>
      <c r="I1240" s="66">
        <v>17.2</v>
      </c>
      <c r="J1240" s="66">
        <v>0</v>
      </c>
      <c r="K1240" s="66">
        <v>0</v>
      </c>
      <c r="L1240" s="66">
        <v>11.247</v>
      </c>
      <c r="M1240" s="66">
        <v>0</v>
      </c>
      <c r="N1240" s="66">
        <v>6</v>
      </c>
      <c r="O1240" s="66">
        <v>0</v>
      </c>
      <c r="P1240" s="94">
        <v>43494.684895833336</v>
      </c>
      <c r="Q1240" s="95">
        <f t="shared" si="149"/>
        <v>17.418062530844484</v>
      </c>
    </row>
    <row r="1241" spans="1:17" ht="93.75" x14ac:dyDescent="0.25">
      <c r="A1241" s="49">
        <f t="shared" ref="A1241" si="158">A1240+1</f>
        <v>1191</v>
      </c>
      <c r="B1241" s="44">
        <f t="shared" si="154"/>
        <v>6</v>
      </c>
      <c r="C1241" s="45">
        <v>681</v>
      </c>
      <c r="D1241" s="81" t="s">
        <v>2639</v>
      </c>
      <c r="E1241" s="37" t="s">
        <v>835</v>
      </c>
      <c r="F1241" s="37" t="s">
        <v>2626</v>
      </c>
      <c r="G1241" s="36" t="s">
        <v>497</v>
      </c>
      <c r="H1241" s="66">
        <v>299.99799999999999</v>
      </c>
      <c r="I1241" s="66">
        <v>131.56</v>
      </c>
      <c r="J1241" s="66">
        <v>0</v>
      </c>
      <c r="K1241" s="66">
        <v>0</v>
      </c>
      <c r="L1241" s="66">
        <v>0</v>
      </c>
      <c r="M1241" s="66">
        <v>131.56</v>
      </c>
      <c r="N1241" s="66">
        <v>30</v>
      </c>
      <c r="O1241" s="66">
        <v>6.8780000000000001</v>
      </c>
      <c r="P1241" s="94">
        <v>43489.736307870371</v>
      </c>
      <c r="Q1241" s="95">
        <f t="shared" si="149"/>
        <v>56.146374309162063</v>
      </c>
    </row>
    <row r="1242" spans="1:17" ht="40.5" x14ac:dyDescent="0.25">
      <c r="A1242" s="49">
        <f t="shared" ref="A1242" si="159">A1241+1</f>
        <v>1192</v>
      </c>
      <c r="B1242" s="44">
        <f t="shared" ref="B1242" si="160">B1241+1</f>
        <v>7</v>
      </c>
      <c r="C1242" s="45">
        <v>2156</v>
      </c>
      <c r="D1242" s="81" t="s">
        <v>2627</v>
      </c>
      <c r="E1242" s="37" t="s">
        <v>61</v>
      </c>
      <c r="F1242" s="37" t="s">
        <v>2620</v>
      </c>
      <c r="G1242" s="36" t="s">
        <v>500</v>
      </c>
      <c r="H1242" s="66">
        <v>79.989999999999995</v>
      </c>
      <c r="I1242" s="66">
        <v>39.994999999999997</v>
      </c>
      <c r="J1242" s="66">
        <v>0</v>
      </c>
      <c r="K1242" s="66">
        <v>0</v>
      </c>
      <c r="L1242" s="66">
        <v>23.995000000000001</v>
      </c>
      <c r="M1242" s="66">
        <v>15</v>
      </c>
      <c r="N1242" s="66">
        <v>1</v>
      </c>
      <c r="O1242" s="66">
        <v>0</v>
      </c>
      <c r="P1242" s="94">
        <v>43495.72729166667</v>
      </c>
      <c r="Q1242" s="95">
        <f t="shared" si="149"/>
        <v>20.00250031253907</v>
      </c>
    </row>
    <row r="1243" spans="1:17" ht="60.75" x14ac:dyDescent="0.25">
      <c r="A1243" s="49">
        <f t="shared" ref="A1243" si="161">A1242+1</f>
        <v>1193</v>
      </c>
      <c r="B1243" s="44">
        <f t="shared" ref="B1243:B1249" si="162">B1242+1</f>
        <v>8</v>
      </c>
      <c r="C1243" s="45">
        <v>1054</v>
      </c>
      <c r="D1243" s="81" t="s">
        <v>2628</v>
      </c>
      <c r="E1243" s="37" t="s">
        <v>63</v>
      </c>
      <c r="F1243" s="37" t="s">
        <v>2625</v>
      </c>
      <c r="G1243" s="36" t="s">
        <v>497</v>
      </c>
      <c r="H1243" s="66">
        <v>222</v>
      </c>
      <c r="I1243" s="66">
        <v>111</v>
      </c>
      <c r="J1243" s="66">
        <v>0</v>
      </c>
      <c r="K1243" s="66">
        <v>0</v>
      </c>
      <c r="L1243" s="66">
        <v>66.2</v>
      </c>
      <c r="M1243" s="66">
        <v>15</v>
      </c>
      <c r="N1243" s="66">
        <v>29.8</v>
      </c>
      <c r="O1243" s="66">
        <v>0</v>
      </c>
      <c r="P1243" s="94">
        <v>43490.814502314817</v>
      </c>
      <c r="Q1243" s="95">
        <f t="shared" si="149"/>
        <v>20.18018018018018</v>
      </c>
    </row>
    <row r="1244" spans="1:17" ht="40.5" x14ac:dyDescent="0.25">
      <c r="A1244" s="49">
        <f t="shared" ref="A1244" si="163">A1243+1</f>
        <v>1194</v>
      </c>
      <c r="B1244" s="44">
        <f t="shared" si="162"/>
        <v>9</v>
      </c>
      <c r="C1244" s="45">
        <v>1093</v>
      </c>
      <c r="D1244" s="81" t="s">
        <v>2629</v>
      </c>
      <c r="E1244" s="37" t="s">
        <v>63</v>
      </c>
      <c r="F1244" s="37" t="s">
        <v>2630</v>
      </c>
      <c r="G1244" s="36" t="s">
        <v>2631</v>
      </c>
      <c r="H1244" s="66">
        <v>92</v>
      </c>
      <c r="I1244" s="66">
        <v>46</v>
      </c>
      <c r="J1244" s="66">
        <v>0</v>
      </c>
      <c r="K1244" s="66">
        <v>0</v>
      </c>
      <c r="L1244" s="66">
        <v>26</v>
      </c>
      <c r="M1244" s="66">
        <v>15</v>
      </c>
      <c r="N1244" s="66">
        <v>5</v>
      </c>
      <c r="O1244" s="66">
        <v>0</v>
      </c>
      <c r="P1244" s="94">
        <v>43490.95652777778</v>
      </c>
      <c r="Q1244" s="95">
        <f t="shared" si="149"/>
        <v>21.739130434782609</v>
      </c>
    </row>
    <row r="1245" spans="1:17" ht="40.5" x14ac:dyDescent="0.25">
      <c r="A1245" s="49">
        <f t="shared" ref="A1245" si="164">A1244+1</f>
        <v>1195</v>
      </c>
      <c r="B1245" s="44">
        <f t="shared" si="162"/>
        <v>10</v>
      </c>
      <c r="C1245" s="45">
        <v>1126</v>
      </c>
      <c r="D1245" s="81" t="s">
        <v>2632</v>
      </c>
      <c r="E1245" s="37" t="s">
        <v>63</v>
      </c>
      <c r="F1245" s="37" t="s">
        <v>2620</v>
      </c>
      <c r="G1245" s="36" t="s">
        <v>497</v>
      </c>
      <c r="H1245" s="66">
        <v>494.19400000000002</v>
      </c>
      <c r="I1245" s="66">
        <v>200</v>
      </c>
      <c r="J1245" s="66">
        <v>0</v>
      </c>
      <c r="K1245" s="66">
        <v>0</v>
      </c>
      <c r="L1245" s="66">
        <v>207.19399999999999</v>
      </c>
      <c r="M1245" s="66">
        <v>87</v>
      </c>
      <c r="N1245" s="66">
        <v>0</v>
      </c>
      <c r="O1245" s="66">
        <v>0</v>
      </c>
      <c r="P1245" s="94">
        <v>43491.74428240741</v>
      </c>
      <c r="Q1245" s="95">
        <f t="shared" si="149"/>
        <v>17.604422554705238</v>
      </c>
    </row>
    <row r="1246" spans="1:17" ht="56.25" x14ac:dyDescent="0.25">
      <c r="A1246" s="49">
        <f t="shared" ref="A1246" si="165">A1245+1</f>
        <v>1196</v>
      </c>
      <c r="B1246" s="44">
        <f t="shared" si="162"/>
        <v>11</v>
      </c>
      <c r="C1246" s="45">
        <v>2002</v>
      </c>
      <c r="D1246" s="81" t="s">
        <v>2633</v>
      </c>
      <c r="E1246" s="37" t="s">
        <v>65</v>
      </c>
      <c r="F1246" s="37" t="s">
        <v>2638</v>
      </c>
      <c r="G1246" s="36" t="s">
        <v>497</v>
      </c>
      <c r="H1246" s="66">
        <v>113.524</v>
      </c>
      <c r="I1246" s="66">
        <v>56.762</v>
      </c>
      <c r="J1246" s="66">
        <v>0</v>
      </c>
      <c r="K1246" s="66">
        <v>0</v>
      </c>
      <c r="L1246" s="66">
        <v>33.862000000000002</v>
      </c>
      <c r="M1246" s="66">
        <v>5</v>
      </c>
      <c r="N1246" s="66">
        <v>17.899999999999999</v>
      </c>
      <c r="O1246" s="66">
        <v>0</v>
      </c>
      <c r="P1246" s="94">
        <v>43495.591851851852</v>
      </c>
      <c r="Q1246" s="95">
        <f t="shared" si="149"/>
        <v>20.171946020224798</v>
      </c>
    </row>
    <row r="1247" spans="1:17" ht="40.5" x14ac:dyDescent="0.25">
      <c r="A1247" s="49">
        <f t="shared" ref="A1247" si="166">A1246+1</f>
        <v>1197</v>
      </c>
      <c r="B1247" s="44">
        <f t="shared" si="162"/>
        <v>12</v>
      </c>
      <c r="C1247" s="45">
        <v>1316</v>
      </c>
      <c r="D1247" s="81" t="s">
        <v>2634</v>
      </c>
      <c r="E1247" s="37" t="s">
        <v>6</v>
      </c>
      <c r="F1247" s="37" t="s">
        <v>2620</v>
      </c>
      <c r="G1247" s="36" t="s">
        <v>500</v>
      </c>
      <c r="H1247" s="66">
        <v>228.559</v>
      </c>
      <c r="I1247" s="66">
        <v>114</v>
      </c>
      <c r="J1247" s="66">
        <v>0</v>
      </c>
      <c r="K1247" s="66">
        <v>0</v>
      </c>
      <c r="L1247" s="66">
        <v>72.254000000000005</v>
      </c>
      <c r="M1247" s="66">
        <v>5</v>
      </c>
      <c r="N1247" s="66">
        <v>37.305</v>
      </c>
      <c r="O1247" s="66">
        <v>0</v>
      </c>
      <c r="P1247" s="94">
        <v>43493.713923611111</v>
      </c>
      <c r="Q1247" s="95">
        <f t="shared" si="149"/>
        <v>18.509443951014838</v>
      </c>
    </row>
    <row r="1248" spans="1:17" ht="56.25" x14ac:dyDescent="0.25">
      <c r="A1248" s="49">
        <f t="shared" ref="A1248" si="167">A1247+1</f>
        <v>1198</v>
      </c>
      <c r="B1248" s="44">
        <f t="shared" si="162"/>
        <v>13</v>
      </c>
      <c r="C1248" s="45">
        <v>1376</v>
      </c>
      <c r="D1248" s="81" t="s">
        <v>2635</v>
      </c>
      <c r="E1248" s="37" t="s">
        <v>6</v>
      </c>
      <c r="F1248" s="37" t="s">
        <v>2620</v>
      </c>
      <c r="G1248" s="36" t="s">
        <v>498</v>
      </c>
      <c r="H1248" s="66">
        <v>245.035</v>
      </c>
      <c r="I1248" s="66">
        <v>122.5</v>
      </c>
      <c r="J1248" s="66">
        <v>0</v>
      </c>
      <c r="K1248" s="66">
        <v>0</v>
      </c>
      <c r="L1248" s="66">
        <v>77.064999999999998</v>
      </c>
      <c r="M1248" s="66">
        <v>5</v>
      </c>
      <c r="N1248" s="66">
        <v>40.47</v>
      </c>
      <c r="O1248" s="66">
        <v>0</v>
      </c>
      <c r="P1248" s="94">
        <v>43493.767893518518</v>
      </c>
      <c r="Q1248" s="95">
        <f t="shared" si="149"/>
        <v>18.556532740220785</v>
      </c>
    </row>
    <row r="1249" spans="1:17" ht="40.5" x14ac:dyDescent="0.25">
      <c r="A1249" s="49">
        <f t="shared" ref="A1249" si="168">A1248+1</f>
        <v>1199</v>
      </c>
      <c r="B1249" s="44">
        <f t="shared" si="162"/>
        <v>14</v>
      </c>
      <c r="C1249" s="45">
        <v>1486</v>
      </c>
      <c r="D1249" s="81" t="s">
        <v>2636</v>
      </c>
      <c r="E1249" s="37" t="s">
        <v>6</v>
      </c>
      <c r="F1249" s="37" t="s">
        <v>2620</v>
      </c>
      <c r="G1249" s="36" t="s">
        <v>497</v>
      </c>
      <c r="H1249" s="66">
        <v>355.21300000000002</v>
      </c>
      <c r="I1249" s="66">
        <v>177.60599999999999</v>
      </c>
      <c r="J1249" s="66">
        <v>0</v>
      </c>
      <c r="K1249" s="66">
        <v>0</v>
      </c>
      <c r="L1249" s="66">
        <v>106.107</v>
      </c>
      <c r="M1249" s="66">
        <v>21.5</v>
      </c>
      <c r="N1249" s="66">
        <v>50</v>
      </c>
      <c r="O1249" s="66">
        <v>0</v>
      </c>
      <c r="P1249" s="94">
        <v>43494.477789351855</v>
      </c>
      <c r="Q1249" s="95">
        <f t="shared" si="149"/>
        <v>20.128767809736694</v>
      </c>
    </row>
    <row r="1250" spans="1:17" s="15" customFormat="1" ht="20.25" x14ac:dyDescent="0.25">
      <c r="A1250" s="52"/>
      <c r="B1250" s="57">
        <v>5</v>
      </c>
      <c r="C1250" s="46"/>
      <c r="D1250" s="16" t="s">
        <v>41</v>
      </c>
      <c r="E1250" s="42"/>
      <c r="F1250" s="42"/>
      <c r="G1250" s="42"/>
      <c r="H1250" s="20">
        <f>SUM(H1251:H1255)</f>
        <v>2046.7280000000001</v>
      </c>
      <c r="I1250" s="20">
        <f t="shared" ref="I1250:O1250" si="169">SUM(I1251:I1255)</f>
        <v>890.1</v>
      </c>
      <c r="J1250" s="20">
        <f t="shared" si="169"/>
        <v>0</v>
      </c>
      <c r="K1250" s="20">
        <f t="shared" si="169"/>
        <v>0</v>
      </c>
      <c r="L1250" s="20">
        <f t="shared" si="169"/>
        <v>751.97299999999996</v>
      </c>
      <c r="M1250" s="20">
        <f t="shared" si="169"/>
        <v>150</v>
      </c>
      <c r="N1250" s="20">
        <f t="shared" si="169"/>
        <v>221.62700000000001</v>
      </c>
      <c r="O1250" s="20">
        <f t="shared" si="169"/>
        <v>33.027999999999999</v>
      </c>
      <c r="P1250" s="100"/>
      <c r="Q1250" s="100"/>
    </row>
    <row r="1251" spans="1:17" ht="40.5" x14ac:dyDescent="0.25">
      <c r="A1251" s="49">
        <f>A1249+1</f>
        <v>1200</v>
      </c>
      <c r="B1251" s="44">
        <v>1</v>
      </c>
      <c r="C1251" s="45">
        <v>1245</v>
      </c>
      <c r="D1251" s="81" t="s">
        <v>2640</v>
      </c>
      <c r="E1251" s="37" t="s">
        <v>49</v>
      </c>
      <c r="F1251" s="37" t="s">
        <v>501</v>
      </c>
      <c r="G1251" s="36" t="s">
        <v>2641</v>
      </c>
      <c r="H1251" s="66">
        <v>499.81200000000001</v>
      </c>
      <c r="I1251" s="66">
        <v>200</v>
      </c>
      <c r="J1251" s="66">
        <v>0</v>
      </c>
      <c r="K1251" s="66">
        <v>0</v>
      </c>
      <c r="L1251" s="66">
        <v>193.08099999999999</v>
      </c>
      <c r="M1251" s="66">
        <v>45</v>
      </c>
      <c r="N1251" s="66">
        <v>48.671999999999997</v>
      </c>
      <c r="O1251" s="66">
        <v>13.058999999999999</v>
      </c>
      <c r="P1251" s="94">
        <v>43493.588263888887</v>
      </c>
      <c r="Q1251" s="95">
        <f t="shared" si="149"/>
        <v>21.354229190175502</v>
      </c>
    </row>
    <row r="1252" spans="1:17" ht="40.5" x14ac:dyDescent="0.25">
      <c r="A1252" s="49">
        <f>A1251+1</f>
        <v>1201</v>
      </c>
      <c r="B1252" s="44">
        <f>B1251+1</f>
        <v>2</v>
      </c>
      <c r="C1252" s="45">
        <v>1877</v>
      </c>
      <c r="D1252" s="81" t="s">
        <v>2642</v>
      </c>
      <c r="E1252" s="37" t="s">
        <v>49</v>
      </c>
      <c r="F1252" s="37" t="s">
        <v>501</v>
      </c>
      <c r="G1252" s="36" t="s">
        <v>502</v>
      </c>
      <c r="H1252" s="66">
        <v>485.815</v>
      </c>
      <c r="I1252" s="66">
        <v>200</v>
      </c>
      <c r="J1252" s="66">
        <v>0</v>
      </c>
      <c r="K1252" s="66">
        <v>0</v>
      </c>
      <c r="L1252" s="66">
        <v>176.70699999999999</v>
      </c>
      <c r="M1252" s="66">
        <v>25</v>
      </c>
      <c r="N1252" s="66">
        <v>84.108000000000004</v>
      </c>
      <c r="O1252" s="66">
        <v>0</v>
      </c>
      <c r="P1252" s="94">
        <v>43495.464687500003</v>
      </c>
      <c r="Q1252" s="95">
        <f t="shared" si="149"/>
        <v>22.458754875827221</v>
      </c>
    </row>
    <row r="1253" spans="1:17" ht="93.75" x14ac:dyDescent="0.25">
      <c r="A1253" s="49">
        <f t="shared" ref="A1253:A1255" si="170">A1252+1</f>
        <v>1202</v>
      </c>
      <c r="B1253" s="44">
        <f>B1252+1</f>
        <v>3</v>
      </c>
      <c r="C1253" s="45">
        <v>1898</v>
      </c>
      <c r="D1253" s="81" t="s">
        <v>2643</v>
      </c>
      <c r="E1253" s="37" t="s">
        <v>835</v>
      </c>
      <c r="F1253" s="37" t="s">
        <v>54</v>
      </c>
      <c r="G1253" s="36" t="s">
        <v>2644</v>
      </c>
      <c r="H1253" s="66">
        <v>199.99799999999999</v>
      </c>
      <c r="I1253" s="66">
        <v>99</v>
      </c>
      <c r="J1253" s="66">
        <v>0</v>
      </c>
      <c r="K1253" s="66">
        <v>0</v>
      </c>
      <c r="L1253" s="66">
        <v>58.997999999999998</v>
      </c>
      <c r="M1253" s="66">
        <v>0</v>
      </c>
      <c r="N1253" s="66">
        <v>34.024000000000001</v>
      </c>
      <c r="O1253" s="66">
        <v>7.976</v>
      </c>
      <c r="P1253" s="94">
        <v>43495.497893518521</v>
      </c>
      <c r="Q1253" s="95">
        <f t="shared" si="149"/>
        <v>21.000210002100022</v>
      </c>
    </row>
    <row r="1254" spans="1:17" ht="40.5" x14ac:dyDescent="0.25">
      <c r="A1254" s="49">
        <f t="shared" si="170"/>
        <v>1203</v>
      </c>
      <c r="B1254" s="44">
        <f t="shared" ref="B1254:B1255" si="171">B1253+1</f>
        <v>4</v>
      </c>
      <c r="C1254" s="45">
        <v>1563</v>
      </c>
      <c r="D1254" s="81" t="s">
        <v>2645</v>
      </c>
      <c r="E1254" s="37" t="s">
        <v>61</v>
      </c>
      <c r="F1254" s="37" t="s">
        <v>501</v>
      </c>
      <c r="G1254" s="36" t="s">
        <v>504</v>
      </c>
      <c r="H1254" s="66">
        <v>477.68</v>
      </c>
      <c r="I1254" s="66">
        <v>200</v>
      </c>
      <c r="J1254" s="66">
        <v>0</v>
      </c>
      <c r="K1254" s="66">
        <v>0</v>
      </c>
      <c r="L1254" s="66">
        <v>191.18700000000001</v>
      </c>
      <c r="M1254" s="66">
        <v>40</v>
      </c>
      <c r="N1254" s="66">
        <v>34.5</v>
      </c>
      <c r="O1254" s="66">
        <v>11.993</v>
      </c>
      <c r="P1254" s="94">
        <v>43494.579791666663</v>
      </c>
      <c r="Q1254" s="95">
        <f t="shared" si="149"/>
        <v>18.10689164294088</v>
      </c>
    </row>
    <row r="1255" spans="1:17" ht="40.5" x14ac:dyDescent="0.25">
      <c r="A1255" s="49">
        <f t="shared" si="170"/>
        <v>1204</v>
      </c>
      <c r="B1255" s="44">
        <f t="shared" si="171"/>
        <v>5</v>
      </c>
      <c r="C1255" s="45">
        <v>1525</v>
      </c>
      <c r="D1255" s="81" t="s">
        <v>2646</v>
      </c>
      <c r="E1255" s="37" t="s">
        <v>6</v>
      </c>
      <c r="F1255" s="37" t="s">
        <v>501</v>
      </c>
      <c r="G1255" s="36" t="s">
        <v>503</v>
      </c>
      <c r="H1255" s="66">
        <v>383.423</v>
      </c>
      <c r="I1255" s="66">
        <v>191.1</v>
      </c>
      <c r="J1255" s="66">
        <v>0</v>
      </c>
      <c r="K1255" s="66">
        <v>0</v>
      </c>
      <c r="L1255" s="66">
        <v>132</v>
      </c>
      <c r="M1255" s="66">
        <v>40</v>
      </c>
      <c r="N1255" s="66">
        <v>20.323</v>
      </c>
      <c r="O1255" s="66">
        <v>0</v>
      </c>
      <c r="P1255" s="94">
        <v>43494.518865740742</v>
      </c>
      <c r="Q1255" s="95">
        <f t="shared" si="149"/>
        <v>15.732754686077779</v>
      </c>
    </row>
    <row r="1256" spans="1:17" s="3" customFormat="1" ht="20.25" x14ac:dyDescent="0.25">
      <c r="A1256" s="50"/>
      <c r="B1256" s="43"/>
      <c r="C1256" s="43"/>
      <c r="D1256" s="8" t="s">
        <v>31</v>
      </c>
      <c r="E1256" s="35"/>
      <c r="F1256" s="35"/>
      <c r="G1256" s="35"/>
      <c r="H1256" s="12">
        <f t="shared" ref="H1256:O1256" si="172">H1257+H1280</f>
        <v>16221.271000000004</v>
      </c>
      <c r="I1256" s="12">
        <f t="shared" si="172"/>
        <v>7420.8119999999999</v>
      </c>
      <c r="J1256" s="12">
        <f t="shared" si="172"/>
        <v>1571.921</v>
      </c>
      <c r="K1256" s="12">
        <f t="shared" si="172"/>
        <v>340.38</v>
      </c>
      <c r="L1256" s="12">
        <f t="shared" si="172"/>
        <v>3673.6660000000006</v>
      </c>
      <c r="M1256" s="12">
        <f t="shared" si="172"/>
        <v>1805.0509999999999</v>
      </c>
      <c r="N1256" s="12">
        <f t="shared" si="172"/>
        <v>605.10300000000007</v>
      </c>
      <c r="O1256" s="12">
        <f t="shared" si="172"/>
        <v>804.33800000000019</v>
      </c>
      <c r="P1256" s="103"/>
      <c r="Q1256" s="104"/>
    </row>
    <row r="1257" spans="1:17" s="19" customFormat="1" ht="20.25" x14ac:dyDescent="0.3">
      <c r="A1257" s="55"/>
      <c r="B1257" s="56">
        <v>22</v>
      </c>
      <c r="C1257" s="41"/>
      <c r="D1257" s="17" t="s">
        <v>201</v>
      </c>
      <c r="E1257" s="41"/>
      <c r="F1257" s="41"/>
      <c r="G1257" s="41"/>
      <c r="H1257" s="18">
        <f t="shared" ref="H1257:O1257" si="173">SUM(H1258:H1279)</f>
        <v>5731.5560000000014</v>
      </c>
      <c r="I1257" s="18">
        <f t="shared" si="173"/>
        <v>2671.1860000000001</v>
      </c>
      <c r="J1257" s="18">
        <f t="shared" si="173"/>
        <v>1561.421</v>
      </c>
      <c r="K1257" s="18">
        <f t="shared" si="173"/>
        <v>340.38</v>
      </c>
      <c r="L1257" s="18">
        <f t="shared" si="173"/>
        <v>0</v>
      </c>
      <c r="M1257" s="18">
        <f t="shared" si="173"/>
        <v>763.33</v>
      </c>
      <c r="N1257" s="18">
        <f t="shared" si="173"/>
        <v>298.529</v>
      </c>
      <c r="O1257" s="18">
        <f t="shared" si="173"/>
        <v>96.71</v>
      </c>
      <c r="P1257" s="99"/>
      <c r="Q1257" s="99"/>
    </row>
    <row r="1258" spans="1:17" ht="56.25" x14ac:dyDescent="0.25">
      <c r="A1258" s="49">
        <f>A1255+1</f>
        <v>1205</v>
      </c>
      <c r="B1258" s="44">
        <v>1</v>
      </c>
      <c r="C1258" s="45">
        <v>97</v>
      </c>
      <c r="D1258" s="81" t="s">
        <v>2648</v>
      </c>
      <c r="E1258" s="37" t="s">
        <v>49</v>
      </c>
      <c r="F1258" s="37" t="s">
        <v>2649</v>
      </c>
      <c r="G1258" s="36" t="s">
        <v>530</v>
      </c>
      <c r="H1258" s="66">
        <v>230.672</v>
      </c>
      <c r="I1258" s="66">
        <v>115.336</v>
      </c>
      <c r="J1258" s="66">
        <v>68.509</v>
      </c>
      <c r="K1258" s="66">
        <v>0</v>
      </c>
      <c r="L1258" s="66">
        <v>0</v>
      </c>
      <c r="M1258" s="66">
        <v>40</v>
      </c>
      <c r="N1258" s="66">
        <v>3.6</v>
      </c>
      <c r="O1258" s="66">
        <v>3.2269999999999999</v>
      </c>
      <c r="P1258" s="94">
        <v>43481.423368055555</v>
      </c>
      <c r="Q1258" s="95">
        <f t="shared" si="149"/>
        <v>20.300253173337033</v>
      </c>
    </row>
    <row r="1259" spans="1:17" ht="60.75" x14ac:dyDescent="0.25">
      <c r="A1259" s="49">
        <f>A1258+1</f>
        <v>1206</v>
      </c>
      <c r="B1259" s="44">
        <f>B1258+1</f>
        <v>2</v>
      </c>
      <c r="C1259" s="45">
        <v>232</v>
      </c>
      <c r="D1259" s="81" t="s">
        <v>507</v>
      </c>
      <c r="E1259" s="37" t="s">
        <v>49</v>
      </c>
      <c r="F1259" s="37" t="s">
        <v>2676</v>
      </c>
      <c r="G1259" s="36" t="s">
        <v>508</v>
      </c>
      <c r="H1259" s="66">
        <v>52.328000000000003</v>
      </c>
      <c r="I1259" s="66">
        <v>26.164000000000001</v>
      </c>
      <c r="J1259" s="66">
        <v>13</v>
      </c>
      <c r="K1259" s="66">
        <v>0</v>
      </c>
      <c r="L1259" s="66">
        <v>0</v>
      </c>
      <c r="M1259" s="66">
        <v>2</v>
      </c>
      <c r="N1259" s="66">
        <v>7.7</v>
      </c>
      <c r="O1259" s="66">
        <v>3.464</v>
      </c>
      <c r="P1259" s="94">
        <v>43486.373171296298</v>
      </c>
      <c r="Q1259" s="95">
        <f t="shared" si="149"/>
        <v>25.156703867910103</v>
      </c>
    </row>
    <row r="1260" spans="1:17" ht="81" x14ac:dyDescent="0.25">
      <c r="A1260" s="49">
        <f t="shared" ref="A1260:A1279" si="174">A1259+1</f>
        <v>1207</v>
      </c>
      <c r="B1260" s="44">
        <f>B1259+1</f>
        <v>3</v>
      </c>
      <c r="C1260" s="45">
        <v>273</v>
      </c>
      <c r="D1260" s="81" t="s">
        <v>2650</v>
      </c>
      <c r="E1260" s="37" t="s">
        <v>49</v>
      </c>
      <c r="F1260" s="37" t="s">
        <v>2651</v>
      </c>
      <c r="G1260" s="36" t="s">
        <v>2652</v>
      </c>
      <c r="H1260" s="66">
        <v>34.984000000000002</v>
      </c>
      <c r="I1260" s="66">
        <v>17.492000000000001</v>
      </c>
      <c r="J1260" s="66">
        <v>12.164999999999999</v>
      </c>
      <c r="K1260" s="66">
        <v>0</v>
      </c>
      <c r="L1260" s="66">
        <v>0</v>
      </c>
      <c r="M1260" s="66">
        <v>0</v>
      </c>
      <c r="N1260" s="66">
        <v>3.3</v>
      </c>
      <c r="O1260" s="66">
        <v>2.0270000000000001</v>
      </c>
      <c r="P1260" s="94">
        <v>43486.614837962959</v>
      </c>
      <c r="Q1260" s="95">
        <f t="shared" si="149"/>
        <v>15.226960896409787</v>
      </c>
    </row>
    <row r="1261" spans="1:17" ht="81" x14ac:dyDescent="0.25">
      <c r="A1261" s="49">
        <f t="shared" si="174"/>
        <v>1208</v>
      </c>
      <c r="B1261" s="44">
        <f t="shared" ref="B1261:B1279" si="175">B1260+1</f>
        <v>4</v>
      </c>
      <c r="C1261" s="45">
        <v>335</v>
      </c>
      <c r="D1261" s="81" t="s">
        <v>2682</v>
      </c>
      <c r="E1261" s="37" t="s">
        <v>49</v>
      </c>
      <c r="F1261" s="37" t="s">
        <v>2653</v>
      </c>
      <c r="G1261" s="36" t="s">
        <v>2654</v>
      </c>
      <c r="H1261" s="66">
        <v>46.98</v>
      </c>
      <c r="I1261" s="66">
        <v>23.49</v>
      </c>
      <c r="J1261" s="66">
        <v>16.463000000000001</v>
      </c>
      <c r="K1261" s="66">
        <v>0</v>
      </c>
      <c r="L1261" s="66">
        <v>0</v>
      </c>
      <c r="M1261" s="66">
        <v>0</v>
      </c>
      <c r="N1261" s="66">
        <v>5</v>
      </c>
      <c r="O1261" s="66">
        <v>2.0270000000000001</v>
      </c>
      <c r="P1261" s="94">
        <v>43487.487407407411</v>
      </c>
      <c r="Q1261" s="95">
        <f t="shared" si="149"/>
        <v>14.957428693060878</v>
      </c>
    </row>
    <row r="1262" spans="1:17" ht="60.75" x14ac:dyDescent="0.25">
      <c r="A1262" s="49">
        <f t="shared" si="174"/>
        <v>1209</v>
      </c>
      <c r="B1262" s="44">
        <f t="shared" si="175"/>
        <v>5</v>
      </c>
      <c r="C1262" s="45">
        <v>341</v>
      </c>
      <c r="D1262" s="81" t="s">
        <v>2683</v>
      </c>
      <c r="E1262" s="37" t="s">
        <v>49</v>
      </c>
      <c r="F1262" s="37" t="s">
        <v>523</v>
      </c>
      <c r="G1262" s="36" t="s">
        <v>524</v>
      </c>
      <c r="H1262" s="66">
        <v>103.67400000000001</v>
      </c>
      <c r="I1262" s="66">
        <v>51.837000000000003</v>
      </c>
      <c r="J1262" s="66">
        <v>33.970999999999997</v>
      </c>
      <c r="K1262" s="66">
        <v>0</v>
      </c>
      <c r="L1262" s="66">
        <v>0</v>
      </c>
      <c r="M1262" s="66">
        <v>11</v>
      </c>
      <c r="N1262" s="66">
        <v>6.8659999999999997</v>
      </c>
      <c r="O1262" s="66">
        <v>0</v>
      </c>
      <c r="P1262" s="94">
        <v>43487.526550925926</v>
      </c>
      <c r="Q1262" s="95">
        <f t="shared" si="149"/>
        <v>17.232864556205026</v>
      </c>
    </row>
    <row r="1263" spans="1:17" ht="56.25" x14ac:dyDescent="0.25">
      <c r="A1263" s="49">
        <f t="shared" si="174"/>
        <v>1210</v>
      </c>
      <c r="B1263" s="44">
        <f t="shared" si="175"/>
        <v>6</v>
      </c>
      <c r="C1263" s="45">
        <v>345</v>
      </c>
      <c r="D1263" s="81" t="s">
        <v>2681</v>
      </c>
      <c r="E1263" s="37" t="s">
        <v>49</v>
      </c>
      <c r="F1263" s="37" t="s">
        <v>2655</v>
      </c>
      <c r="G1263" s="36" t="s">
        <v>516</v>
      </c>
      <c r="H1263" s="66">
        <v>497.87799999999999</v>
      </c>
      <c r="I1263" s="66">
        <v>200</v>
      </c>
      <c r="J1263" s="66">
        <v>209.43100000000001</v>
      </c>
      <c r="K1263" s="66">
        <v>0</v>
      </c>
      <c r="L1263" s="66">
        <v>0</v>
      </c>
      <c r="M1263" s="66">
        <v>80</v>
      </c>
      <c r="N1263" s="66">
        <v>8.4469999999999992</v>
      </c>
      <c r="O1263" s="66">
        <v>0</v>
      </c>
      <c r="P1263" s="94">
        <v>43487.55300925926</v>
      </c>
      <c r="Q1263" s="95">
        <f t="shared" si="149"/>
        <v>17.764793784822789</v>
      </c>
    </row>
    <row r="1264" spans="1:17" ht="60.75" x14ac:dyDescent="0.25">
      <c r="A1264" s="49">
        <f t="shared" si="174"/>
        <v>1211</v>
      </c>
      <c r="B1264" s="44">
        <f t="shared" si="175"/>
        <v>7</v>
      </c>
      <c r="C1264" s="45">
        <v>653</v>
      </c>
      <c r="D1264" s="81" t="s">
        <v>2680</v>
      </c>
      <c r="E1264" s="37" t="s">
        <v>49</v>
      </c>
      <c r="F1264" s="37" t="s">
        <v>60</v>
      </c>
      <c r="G1264" s="36" t="s">
        <v>506</v>
      </c>
      <c r="H1264" s="66">
        <v>299.798</v>
      </c>
      <c r="I1264" s="66">
        <v>149.899</v>
      </c>
      <c r="J1264" s="66">
        <v>87.852999999999994</v>
      </c>
      <c r="K1264" s="66">
        <v>0</v>
      </c>
      <c r="L1264" s="66">
        <v>0</v>
      </c>
      <c r="M1264" s="66">
        <v>0</v>
      </c>
      <c r="N1264" s="66">
        <v>60</v>
      </c>
      <c r="O1264" s="66">
        <v>2.0459999999999998</v>
      </c>
      <c r="P1264" s="94">
        <v>43489.698217592595</v>
      </c>
      <c r="Q1264" s="95">
        <f t="shared" si="149"/>
        <v>20.695935263077139</v>
      </c>
    </row>
    <row r="1265" spans="1:17" ht="60.75" x14ac:dyDescent="0.25">
      <c r="A1265" s="49">
        <f t="shared" si="174"/>
        <v>1212</v>
      </c>
      <c r="B1265" s="44">
        <f t="shared" si="175"/>
        <v>8</v>
      </c>
      <c r="C1265" s="45">
        <v>730</v>
      </c>
      <c r="D1265" s="81" t="s">
        <v>2656</v>
      </c>
      <c r="E1265" s="37" t="s">
        <v>49</v>
      </c>
      <c r="F1265" s="37" t="s">
        <v>2677</v>
      </c>
      <c r="G1265" s="36" t="s">
        <v>511</v>
      </c>
      <c r="H1265" s="66">
        <v>299.72899999999998</v>
      </c>
      <c r="I1265" s="66">
        <v>100.879</v>
      </c>
      <c r="J1265" s="66">
        <v>145.864</v>
      </c>
      <c r="K1265" s="66">
        <v>0</v>
      </c>
      <c r="L1265" s="66">
        <v>0</v>
      </c>
      <c r="M1265" s="66">
        <v>8</v>
      </c>
      <c r="N1265" s="66">
        <v>18.986000000000001</v>
      </c>
      <c r="O1265" s="66">
        <v>26</v>
      </c>
      <c r="P1265" s="94">
        <v>43489.915752314817</v>
      </c>
      <c r="Q1265" s="95">
        <f t="shared" si="149"/>
        <v>17.677969098752541</v>
      </c>
    </row>
    <row r="1266" spans="1:17" ht="40.5" x14ac:dyDescent="0.25">
      <c r="A1266" s="49">
        <f t="shared" si="174"/>
        <v>1213</v>
      </c>
      <c r="B1266" s="44">
        <f t="shared" si="175"/>
        <v>9</v>
      </c>
      <c r="C1266" s="45">
        <v>829</v>
      </c>
      <c r="D1266" s="81" t="s">
        <v>2657</v>
      </c>
      <c r="E1266" s="37" t="s">
        <v>49</v>
      </c>
      <c r="F1266" s="37" t="s">
        <v>2678</v>
      </c>
      <c r="G1266" s="36" t="s">
        <v>2658</v>
      </c>
      <c r="H1266" s="66">
        <v>299.90800000000002</v>
      </c>
      <c r="I1266" s="66">
        <v>149.95400000000001</v>
      </c>
      <c r="J1266" s="66">
        <v>89.453999999999994</v>
      </c>
      <c r="K1266" s="66">
        <v>0</v>
      </c>
      <c r="L1266" s="66">
        <v>0</v>
      </c>
      <c r="M1266" s="66">
        <v>30</v>
      </c>
      <c r="N1266" s="66">
        <v>30.5</v>
      </c>
      <c r="O1266" s="66">
        <v>0</v>
      </c>
      <c r="P1266" s="94">
        <v>43490.556979166664</v>
      </c>
      <c r="Q1266" s="95">
        <f t="shared" si="149"/>
        <v>20.172853008255863</v>
      </c>
    </row>
    <row r="1267" spans="1:17" ht="60.75" x14ac:dyDescent="0.25">
      <c r="A1267" s="49">
        <f t="shared" si="174"/>
        <v>1214</v>
      </c>
      <c r="B1267" s="44">
        <f t="shared" si="175"/>
        <v>10</v>
      </c>
      <c r="C1267" s="45">
        <v>1524</v>
      </c>
      <c r="D1267" s="81" t="s">
        <v>2659</v>
      </c>
      <c r="E1267" s="37" t="s">
        <v>49</v>
      </c>
      <c r="F1267" s="37" t="s">
        <v>2660</v>
      </c>
      <c r="G1267" s="36" t="s">
        <v>515</v>
      </c>
      <c r="H1267" s="66">
        <v>224.09200000000001</v>
      </c>
      <c r="I1267" s="66">
        <v>112.04600000000001</v>
      </c>
      <c r="J1267" s="66">
        <v>71.623999999999995</v>
      </c>
      <c r="K1267" s="66">
        <v>0</v>
      </c>
      <c r="L1267" s="66">
        <v>0</v>
      </c>
      <c r="M1267" s="66">
        <v>20</v>
      </c>
      <c r="N1267" s="66">
        <v>10.5</v>
      </c>
      <c r="O1267" s="66">
        <v>9.9220000000000006</v>
      </c>
      <c r="P1267" s="94">
        <v>43494.518530092595</v>
      </c>
      <c r="Q1267" s="95">
        <f t="shared" si="149"/>
        <v>18.038127197758062</v>
      </c>
    </row>
    <row r="1268" spans="1:17" ht="60.75" x14ac:dyDescent="0.25">
      <c r="A1268" s="49">
        <f t="shared" si="174"/>
        <v>1215</v>
      </c>
      <c r="B1268" s="44">
        <f t="shared" si="175"/>
        <v>11</v>
      </c>
      <c r="C1268" s="45">
        <v>1924</v>
      </c>
      <c r="D1268" s="81" t="s">
        <v>2684</v>
      </c>
      <c r="E1268" s="37" t="s">
        <v>49</v>
      </c>
      <c r="F1268" s="37" t="s">
        <v>2661</v>
      </c>
      <c r="G1268" s="36" t="s">
        <v>526</v>
      </c>
      <c r="H1268" s="66">
        <v>299.226</v>
      </c>
      <c r="I1268" s="66">
        <v>149.613</v>
      </c>
      <c r="J1268" s="66">
        <v>89.613</v>
      </c>
      <c r="K1268" s="66">
        <v>0</v>
      </c>
      <c r="L1268" s="66">
        <v>0</v>
      </c>
      <c r="M1268" s="66">
        <v>60</v>
      </c>
      <c r="N1268" s="66">
        <v>0</v>
      </c>
      <c r="O1268" s="66">
        <v>0</v>
      </c>
      <c r="P1268" s="94">
        <v>43495.52002314815</v>
      </c>
      <c r="Q1268" s="95">
        <f t="shared" si="149"/>
        <v>20.051733472358684</v>
      </c>
    </row>
    <row r="1269" spans="1:17" ht="60.75" x14ac:dyDescent="0.25">
      <c r="A1269" s="49">
        <f t="shared" si="174"/>
        <v>1216</v>
      </c>
      <c r="B1269" s="44">
        <f t="shared" si="175"/>
        <v>12</v>
      </c>
      <c r="C1269" s="45">
        <v>1983</v>
      </c>
      <c r="D1269" s="81" t="s">
        <v>2663</v>
      </c>
      <c r="E1269" s="37" t="s">
        <v>49</v>
      </c>
      <c r="F1269" s="37" t="s">
        <v>2664</v>
      </c>
      <c r="G1269" s="36" t="s">
        <v>2665</v>
      </c>
      <c r="H1269" s="66">
        <v>49.951999999999998</v>
      </c>
      <c r="I1269" s="66">
        <v>24.975999999999999</v>
      </c>
      <c r="J1269" s="66">
        <v>14.976000000000001</v>
      </c>
      <c r="K1269" s="66">
        <v>0</v>
      </c>
      <c r="L1269" s="66">
        <v>0</v>
      </c>
      <c r="M1269" s="66">
        <v>0</v>
      </c>
      <c r="N1269" s="66">
        <v>10</v>
      </c>
      <c r="O1269" s="66">
        <v>0</v>
      </c>
      <c r="P1269" s="94">
        <v>43495.568229166667</v>
      </c>
      <c r="Q1269" s="95">
        <f t="shared" si="149"/>
        <v>20.019218449711722</v>
      </c>
    </row>
    <row r="1270" spans="1:17" ht="60.75" x14ac:dyDescent="0.25">
      <c r="A1270" s="49">
        <f t="shared" si="174"/>
        <v>1217</v>
      </c>
      <c r="B1270" s="44">
        <f t="shared" si="175"/>
        <v>13</v>
      </c>
      <c r="C1270" s="45">
        <v>2057</v>
      </c>
      <c r="D1270" s="81" t="s">
        <v>2666</v>
      </c>
      <c r="E1270" s="37" t="s">
        <v>49</v>
      </c>
      <c r="F1270" s="37" t="s">
        <v>2679</v>
      </c>
      <c r="G1270" s="36" t="s">
        <v>518</v>
      </c>
      <c r="H1270" s="66">
        <v>258.20100000000002</v>
      </c>
      <c r="I1270" s="66">
        <v>129.1</v>
      </c>
      <c r="J1270" s="66">
        <v>68.801000000000002</v>
      </c>
      <c r="K1270" s="66">
        <v>0</v>
      </c>
      <c r="L1270" s="66">
        <v>0</v>
      </c>
      <c r="M1270" s="66">
        <v>50</v>
      </c>
      <c r="N1270" s="66">
        <v>10.3</v>
      </c>
      <c r="O1270" s="66">
        <v>0</v>
      </c>
      <c r="P1270" s="94">
        <v>43495.640370370369</v>
      </c>
      <c r="Q1270" s="95">
        <f t="shared" si="149"/>
        <v>23.353898706821429</v>
      </c>
    </row>
    <row r="1271" spans="1:17" ht="60.75" x14ac:dyDescent="0.25">
      <c r="A1271" s="49">
        <f t="shared" si="174"/>
        <v>1218</v>
      </c>
      <c r="B1271" s="44">
        <f t="shared" si="175"/>
        <v>14</v>
      </c>
      <c r="C1271" s="45">
        <v>2122</v>
      </c>
      <c r="D1271" s="81" t="s">
        <v>2685</v>
      </c>
      <c r="E1271" s="37" t="s">
        <v>49</v>
      </c>
      <c r="F1271" s="37" t="s">
        <v>512</v>
      </c>
      <c r="G1271" s="36" t="s">
        <v>506</v>
      </c>
      <c r="H1271" s="66">
        <v>499.99799999999999</v>
      </c>
      <c r="I1271" s="66">
        <v>200</v>
      </c>
      <c r="J1271" s="66">
        <v>204.001</v>
      </c>
      <c r="K1271" s="66">
        <v>0</v>
      </c>
      <c r="L1271" s="66">
        <v>0</v>
      </c>
      <c r="M1271" s="66">
        <v>48</v>
      </c>
      <c r="N1271" s="66">
        <v>0</v>
      </c>
      <c r="O1271" s="66">
        <v>47.997</v>
      </c>
      <c r="P1271" s="94">
        <v>43495.706319444442</v>
      </c>
      <c r="Q1271" s="95">
        <f t="shared" si="149"/>
        <v>19.199476797907195</v>
      </c>
    </row>
    <row r="1272" spans="1:17" ht="40.5" x14ac:dyDescent="0.25">
      <c r="A1272" s="49">
        <f t="shared" si="174"/>
        <v>1219</v>
      </c>
      <c r="B1272" s="44">
        <f t="shared" si="175"/>
        <v>15</v>
      </c>
      <c r="C1272" s="45">
        <v>2203</v>
      </c>
      <c r="D1272" s="81" t="s">
        <v>2667</v>
      </c>
      <c r="E1272" s="37" t="s">
        <v>58</v>
      </c>
      <c r="F1272" s="37" t="s">
        <v>2668</v>
      </c>
      <c r="G1272" s="36" t="s">
        <v>2658</v>
      </c>
      <c r="H1272" s="66">
        <v>398.99900000000002</v>
      </c>
      <c r="I1272" s="66">
        <v>199.499</v>
      </c>
      <c r="J1272" s="66">
        <v>135.4</v>
      </c>
      <c r="K1272" s="66">
        <v>0</v>
      </c>
      <c r="L1272" s="66">
        <v>0</v>
      </c>
      <c r="M1272" s="66">
        <v>38</v>
      </c>
      <c r="N1272" s="66">
        <v>26.1</v>
      </c>
      <c r="O1272" s="66">
        <v>0</v>
      </c>
      <c r="P1272" s="94">
        <v>43495.772291666668</v>
      </c>
      <c r="Q1272" s="95">
        <f t="shared" si="149"/>
        <v>16.065203170935263</v>
      </c>
    </row>
    <row r="1273" spans="1:17" ht="60.75" x14ac:dyDescent="0.25">
      <c r="A1273" s="49">
        <f t="shared" si="174"/>
        <v>1220</v>
      </c>
      <c r="B1273" s="44">
        <f t="shared" si="175"/>
        <v>16</v>
      </c>
      <c r="C1273" s="45">
        <v>1945</v>
      </c>
      <c r="D1273" s="81" t="s">
        <v>4140</v>
      </c>
      <c r="E1273" s="37" t="s">
        <v>61</v>
      </c>
      <c r="F1273" s="37" t="s">
        <v>527</v>
      </c>
      <c r="G1273" s="36" t="s">
        <v>2662</v>
      </c>
      <c r="H1273" s="66">
        <v>298.70800000000003</v>
      </c>
      <c r="I1273" s="66">
        <v>149.35400000000001</v>
      </c>
      <c r="J1273" s="66">
        <v>89.353999999999999</v>
      </c>
      <c r="K1273" s="66">
        <v>0</v>
      </c>
      <c r="L1273" s="66">
        <v>0</v>
      </c>
      <c r="M1273" s="66">
        <v>0</v>
      </c>
      <c r="N1273" s="66">
        <v>60</v>
      </c>
      <c r="O1273" s="66">
        <v>0</v>
      </c>
      <c r="P1273" s="94">
        <v>43495.539351851854</v>
      </c>
      <c r="Q1273" s="95">
        <f>(O1273+N1273+M1273)*100/H1273</f>
        <v>20.086505885346224</v>
      </c>
    </row>
    <row r="1274" spans="1:17" ht="56.25" x14ac:dyDescent="0.25">
      <c r="A1274" s="49">
        <f t="shared" si="174"/>
        <v>1221</v>
      </c>
      <c r="B1274" s="44">
        <f t="shared" si="175"/>
        <v>17</v>
      </c>
      <c r="C1274" s="45">
        <v>2633</v>
      </c>
      <c r="D1274" s="81" t="s">
        <v>2669</v>
      </c>
      <c r="E1274" s="37" t="s">
        <v>61</v>
      </c>
      <c r="F1274" s="37" t="s">
        <v>2670</v>
      </c>
      <c r="G1274" s="36" t="s">
        <v>516</v>
      </c>
      <c r="H1274" s="66">
        <v>96.534000000000006</v>
      </c>
      <c r="I1274" s="66">
        <v>48</v>
      </c>
      <c r="J1274" s="66">
        <v>0</v>
      </c>
      <c r="K1274" s="66">
        <v>28.533999999999999</v>
      </c>
      <c r="L1274" s="66">
        <v>0</v>
      </c>
      <c r="M1274" s="66">
        <v>20</v>
      </c>
      <c r="N1274" s="66">
        <v>0</v>
      </c>
      <c r="O1274" s="66">
        <v>0</v>
      </c>
      <c r="P1274" s="94">
        <v>43496.69630787037</v>
      </c>
      <c r="Q1274" s="95">
        <f t="shared" si="149"/>
        <v>20.718088963474006</v>
      </c>
    </row>
    <row r="1275" spans="1:17" ht="60.75" x14ac:dyDescent="0.25">
      <c r="A1275" s="49">
        <f t="shared" si="174"/>
        <v>1222</v>
      </c>
      <c r="B1275" s="44">
        <f t="shared" si="175"/>
        <v>18</v>
      </c>
      <c r="C1275" s="45">
        <v>2686</v>
      </c>
      <c r="D1275" s="81" t="s">
        <v>2686</v>
      </c>
      <c r="E1275" s="37" t="s">
        <v>61</v>
      </c>
      <c r="F1275" s="37" t="s">
        <v>531</v>
      </c>
      <c r="G1275" s="36" t="s">
        <v>510</v>
      </c>
      <c r="H1275" s="66">
        <v>492.04599999999999</v>
      </c>
      <c r="I1275" s="66">
        <v>200</v>
      </c>
      <c r="J1275" s="66">
        <v>0</v>
      </c>
      <c r="K1275" s="66">
        <v>175.92099999999999</v>
      </c>
      <c r="L1275" s="66">
        <v>0</v>
      </c>
      <c r="M1275" s="66">
        <v>116.125</v>
      </c>
      <c r="N1275" s="66">
        <v>0</v>
      </c>
      <c r="O1275" s="66">
        <v>0</v>
      </c>
      <c r="P1275" s="94">
        <v>43496.736168981479</v>
      </c>
      <c r="Q1275" s="95">
        <f t="shared" si="149"/>
        <v>23.600435731618589</v>
      </c>
    </row>
    <row r="1276" spans="1:17" ht="56.25" x14ac:dyDescent="0.25">
      <c r="A1276" s="49">
        <f t="shared" si="174"/>
        <v>1223</v>
      </c>
      <c r="B1276" s="44">
        <f t="shared" si="175"/>
        <v>19</v>
      </c>
      <c r="C1276" s="45">
        <v>2697</v>
      </c>
      <c r="D1276" s="81" t="s">
        <v>2671</v>
      </c>
      <c r="E1276" s="37" t="s">
        <v>63</v>
      </c>
      <c r="F1276" s="37" t="s">
        <v>1244</v>
      </c>
      <c r="G1276" s="36" t="s">
        <v>506</v>
      </c>
      <c r="H1276" s="66">
        <v>218.02199999999999</v>
      </c>
      <c r="I1276" s="66">
        <v>109.011</v>
      </c>
      <c r="J1276" s="66">
        <v>55.405999999999999</v>
      </c>
      <c r="K1276" s="66">
        <v>0</v>
      </c>
      <c r="L1276" s="66">
        <v>0</v>
      </c>
      <c r="M1276" s="66">
        <v>53.604999999999997</v>
      </c>
      <c r="N1276" s="66">
        <v>0</v>
      </c>
      <c r="O1276" s="66">
        <v>0</v>
      </c>
      <c r="P1276" s="94">
        <v>43496.738530092596</v>
      </c>
      <c r="Q1276" s="95">
        <f t="shared" si="149"/>
        <v>24.586968287604005</v>
      </c>
    </row>
    <row r="1277" spans="1:17" ht="56.25" x14ac:dyDescent="0.25">
      <c r="A1277" s="49">
        <f t="shared" si="174"/>
        <v>1224</v>
      </c>
      <c r="B1277" s="44">
        <f t="shared" si="175"/>
        <v>20</v>
      </c>
      <c r="C1277" s="45">
        <v>1215</v>
      </c>
      <c r="D1277" s="81" t="s">
        <v>2672</v>
      </c>
      <c r="E1277" s="37" t="s">
        <v>6</v>
      </c>
      <c r="F1277" s="37" t="s">
        <v>2673</v>
      </c>
      <c r="G1277" s="36" t="s">
        <v>514</v>
      </c>
      <c r="H1277" s="66">
        <v>299.072</v>
      </c>
      <c r="I1277" s="66">
        <v>149.536</v>
      </c>
      <c r="J1277" s="66">
        <v>65.536000000000001</v>
      </c>
      <c r="K1277" s="66">
        <v>10</v>
      </c>
      <c r="L1277" s="66">
        <v>0</v>
      </c>
      <c r="M1277" s="66">
        <v>60</v>
      </c>
      <c r="N1277" s="66">
        <v>14</v>
      </c>
      <c r="O1277" s="66">
        <v>0</v>
      </c>
      <c r="P1277" s="94">
        <v>43493.507418981484</v>
      </c>
      <c r="Q1277" s="95">
        <f t="shared" si="149"/>
        <v>24.743205649475712</v>
      </c>
    </row>
    <row r="1278" spans="1:17" ht="56.25" x14ac:dyDescent="0.25">
      <c r="A1278" s="49">
        <f t="shared" si="174"/>
        <v>1225</v>
      </c>
      <c r="B1278" s="44">
        <f t="shared" si="175"/>
        <v>21</v>
      </c>
      <c r="C1278" s="45">
        <v>2072</v>
      </c>
      <c r="D1278" s="81" t="s">
        <v>528</v>
      </c>
      <c r="E1278" s="37" t="s">
        <v>6</v>
      </c>
      <c r="F1278" s="37" t="s">
        <v>529</v>
      </c>
      <c r="G1278" s="36" t="s">
        <v>508</v>
      </c>
      <c r="H1278" s="66">
        <v>348.755</v>
      </c>
      <c r="I1278" s="66">
        <v>174</v>
      </c>
      <c r="J1278" s="66">
        <v>90</v>
      </c>
      <c r="K1278" s="66">
        <v>11.525</v>
      </c>
      <c r="L1278" s="66">
        <v>0</v>
      </c>
      <c r="M1278" s="66">
        <v>50</v>
      </c>
      <c r="N1278" s="66">
        <v>23.23</v>
      </c>
      <c r="O1278" s="66">
        <v>0</v>
      </c>
      <c r="P1278" s="94">
        <v>43495.658819444441</v>
      </c>
      <c r="Q1278" s="95">
        <f t="shared" si="149"/>
        <v>20.997548422244844</v>
      </c>
    </row>
    <row r="1279" spans="1:17" ht="40.5" x14ac:dyDescent="0.25">
      <c r="A1279" s="49">
        <f t="shared" si="174"/>
        <v>1226</v>
      </c>
      <c r="B1279" s="44">
        <f t="shared" si="175"/>
        <v>22</v>
      </c>
      <c r="C1279" s="45">
        <v>2439</v>
      </c>
      <c r="D1279" s="81" t="s">
        <v>2674</v>
      </c>
      <c r="E1279" s="37" t="s">
        <v>6</v>
      </c>
      <c r="F1279" s="37" t="s">
        <v>527</v>
      </c>
      <c r="G1279" s="36" t="s">
        <v>2675</v>
      </c>
      <c r="H1279" s="66">
        <v>382</v>
      </c>
      <c r="I1279" s="66">
        <v>191</v>
      </c>
      <c r="J1279" s="66">
        <v>0</v>
      </c>
      <c r="K1279" s="66">
        <v>114.4</v>
      </c>
      <c r="L1279" s="66">
        <v>0</v>
      </c>
      <c r="M1279" s="66">
        <v>76.599999999999994</v>
      </c>
      <c r="N1279" s="66">
        <v>0</v>
      </c>
      <c r="O1279" s="66">
        <v>0</v>
      </c>
      <c r="P1279" s="94">
        <v>43496.509201388886</v>
      </c>
      <c r="Q1279" s="95">
        <f t="shared" si="149"/>
        <v>20.052356020942405</v>
      </c>
    </row>
    <row r="1280" spans="1:17" s="15" customFormat="1" ht="20.25" x14ac:dyDescent="0.25">
      <c r="A1280" s="52"/>
      <c r="B1280" s="57">
        <v>31</v>
      </c>
      <c r="C1280" s="46"/>
      <c r="D1280" s="16" t="s">
        <v>2647</v>
      </c>
      <c r="E1280" s="42"/>
      <c r="F1280" s="42"/>
      <c r="G1280" s="42"/>
      <c r="H1280" s="20">
        <f t="shared" ref="H1280:O1280" si="176">SUM(H1281:H1311)</f>
        <v>10489.715000000002</v>
      </c>
      <c r="I1280" s="20">
        <f t="shared" si="176"/>
        <v>4749.6260000000002</v>
      </c>
      <c r="J1280" s="20">
        <f t="shared" si="176"/>
        <v>10.5</v>
      </c>
      <c r="K1280" s="20">
        <f t="shared" si="176"/>
        <v>0</v>
      </c>
      <c r="L1280" s="20">
        <f t="shared" si="176"/>
        <v>3673.6660000000006</v>
      </c>
      <c r="M1280" s="20">
        <f t="shared" si="176"/>
        <v>1041.721</v>
      </c>
      <c r="N1280" s="20">
        <f t="shared" si="176"/>
        <v>306.57400000000001</v>
      </c>
      <c r="O1280" s="20">
        <f t="shared" si="176"/>
        <v>707.62800000000016</v>
      </c>
      <c r="P1280" s="100"/>
      <c r="Q1280" s="100"/>
    </row>
    <row r="1281" spans="1:17" ht="121.5" x14ac:dyDescent="0.25">
      <c r="A1281" s="49">
        <f>A1279+1</f>
        <v>1227</v>
      </c>
      <c r="B1281" s="44">
        <v>1</v>
      </c>
      <c r="C1281" s="45">
        <v>32</v>
      </c>
      <c r="D1281" s="81" t="s">
        <v>2729</v>
      </c>
      <c r="E1281" s="37" t="s">
        <v>49</v>
      </c>
      <c r="F1281" s="37" t="s">
        <v>2687</v>
      </c>
      <c r="G1281" s="36" t="s">
        <v>509</v>
      </c>
      <c r="H1281" s="66">
        <v>45</v>
      </c>
      <c r="I1281" s="66">
        <v>22.5</v>
      </c>
      <c r="J1281" s="66">
        <v>10.5</v>
      </c>
      <c r="K1281" s="66">
        <v>0</v>
      </c>
      <c r="L1281" s="66">
        <v>0</v>
      </c>
      <c r="M1281" s="66">
        <v>10</v>
      </c>
      <c r="N1281" s="66">
        <v>2</v>
      </c>
      <c r="O1281" s="66">
        <v>0</v>
      </c>
      <c r="P1281" s="94">
        <v>43468.649710648147</v>
      </c>
      <c r="Q1281" s="95">
        <f t="shared" ref="Q1281:Q1311" si="177">(O1281+N1281+M1281)*100/H1281</f>
        <v>26.666666666666668</v>
      </c>
    </row>
    <row r="1282" spans="1:17" ht="60.75" x14ac:dyDescent="0.25">
      <c r="A1282" s="49">
        <f>A1281+1</f>
        <v>1228</v>
      </c>
      <c r="B1282" s="44">
        <f>B1281+1</f>
        <v>2</v>
      </c>
      <c r="C1282" s="45">
        <v>1140</v>
      </c>
      <c r="D1282" s="81" t="s">
        <v>2688</v>
      </c>
      <c r="E1282" s="37" t="s">
        <v>49</v>
      </c>
      <c r="F1282" s="37" t="s">
        <v>60</v>
      </c>
      <c r="G1282" s="36" t="s">
        <v>513</v>
      </c>
      <c r="H1282" s="66">
        <v>134.4</v>
      </c>
      <c r="I1282" s="66">
        <v>67.2</v>
      </c>
      <c r="J1282" s="66">
        <v>0</v>
      </c>
      <c r="K1282" s="66">
        <v>0</v>
      </c>
      <c r="L1282" s="66">
        <v>37.758000000000003</v>
      </c>
      <c r="M1282" s="66">
        <v>0</v>
      </c>
      <c r="N1282" s="66">
        <v>14.8</v>
      </c>
      <c r="O1282" s="66">
        <v>14.641999999999999</v>
      </c>
      <c r="P1282" s="94">
        <v>43492.001921296294</v>
      </c>
      <c r="Q1282" s="95">
        <f t="shared" si="177"/>
        <v>21.906249999999996</v>
      </c>
    </row>
    <row r="1283" spans="1:17" ht="40.5" x14ac:dyDescent="0.25">
      <c r="A1283" s="49">
        <f t="shared" ref="A1283:A1311" si="178">A1282+1</f>
        <v>1229</v>
      </c>
      <c r="B1283" s="44">
        <f>B1282+1</f>
        <v>3</v>
      </c>
      <c r="C1283" s="45">
        <v>1352</v>
      </c>
      <c r="D1283" s="81" t="s">
        <v>2690</v>
      </c>
      <c r="E1283" s="37" t="s">
        <v>49</v>
      </c>
      <c r="F1283" s="37" t="s">
        <v>2730</v>
      </c>
      <c r="G1283" s="36" t="s">
        <v>2691</v>
      </c>
      <c r="H1283" s="66">
        <v>294.31799999999998</v>
      </c>
      <c r="I1283" s="66">
        <v>147.15899999999999</v>
      </c>
      <c r="J1283" s="66">
        <v>0</v>
      </c>
      <c r="K1283" s="66">
        <v>0</v>
      </c>
      <c r="L1283" s="66">
        <v>85.352999999999994</v>
      </c>
      <c r="M1283" s="66">
        <v>32.374000000000002</v>
      </c>
      <c r="N1283" s="66">
        <v>0</v>
      </c>
      <c r="O1283" s="66">
        <v>29.431999999999999</v>
      </c>
      <c r="P1283" s="94">
        <v>43493.745092592595</v>
      </c>
      <c r="Q1283" s="95">
        <f t="shared" si="177"/>
        <v>20.999734980531262</v>
      </c>
    </row>
    <row r="1284" spans="1:17" ht="40.5" x14ac:dyDescent="0.25">
      <c r="A1284" s="49">
        <f t="shared" si="178"/>
        <v>1230</v>
      </c>
      <c r="B1284" s="44">
        <f t="shared" ref="B1284:B1311" si="179">B1283+1</f>
        <v>4</v>
      </c>
      <c r="C1284" s="45">
        <v>1690</v>
      </c>
      <c r="D1284" s="81" t="s">
        <v>2733</v>
      </c>
      <c r="E1284" s="37" t="s">
        <v>49</v>
      </c>
      <c r="F1284" s="37" t="s">
        <v>2692</v>
      </c>
      <c r="G1284" s="36" t="s">
        <v>2693</v>
      </c>
      <c r="H1284" s="66">
        <v>455.245</v>
      </c>
      <c r="I1284" s="66">
        <v>200</v>
      </c>
      <c r="J1284" s="66">
        <v>0</v>
      </c>
      <c r="K1284" s="66">
        <v>0</v>
      </c>
      <c r="L1284" s="66">
        <v>166.02799999999999</v>
      </c>
      <c r="M1284" s="66">
        <v>40</v>
      </c>
      <c r="N1284" s="66">
        <v>5</v>
      </c>
      <c r="O1284" s="66">
        <v>44.216999999999999</v>
      </c>
      <c r="P1284" s="94">
        <v>43494.726203703707</v>
      </c>
      <c r="Q1284" s="95">
        <f t="shared" si="177"/>
        <v>19.597579325418184</v>
      </c>
    </row>
    <row r="1285" spans="1:17" ht="40.5" x14ac:dyDescent="0.25">
      <c r="A1285" s="49">
        <f t="shared" si="178"/>
        <v>1231</v>
      </c>
      <c r="B1285" s="44">
        <f t="shared" si="179"/>
        <v>5</v>
      </c>
      <c r="C1285" s="45">
        <v>1772</v>
      </c>
      <c r="D1285" s="81" t="s">
        <v>2694</v>
      </c>
      <c r="E1285" s="37" t="s">
        <v>49</v>
      </c>
      <c r="F1285" s="37" t="s">
        <v>2695</v>
      </c>
      <c r="G1285" s="36" t="s">
        <v>2696</v>
      </c>
      <c r="H1285" s="66">
        <v>364.43400000000003</v>
      </c>
      <c r="I1285" s="66">
        <v>182.21600000000001</v>
      </c>
      <c r="J1285" s="66">
        <v>0</v>
      </c>
      <c r="K1285" s="66">
        <v>0</v>
      </c>
      <c r="L1285" s="66">
        <v>105.58799999999999</v>
      </c>
      <c r="M1285" s="66">
        <v>40</v>
      </c>
      <c r="N1285" s="66">
        <v>0</v>
      </c>
      <c r="O1285" s="66">
        <v>36.630000000000003</v>
      </c>
      <c r="P1285" s="94">
        <v>43494.850590277776</v>
      </c>
      <c r="Q1285" s="95">
        <f t="shared" si="177"/>
        <v>21.027126996932228</v>
      </c>
    </row>
    <row r="1286" spans="1:17" ht="60.75" x14ac:dyDescent="0.25">
      <c r="A1286" s="49">
        <f t="shared" si="178"/>
        <v>1232</v>
      </c>
      <c r="B1286" s="44">
        <f t="shared" si="179"/>
        <v>6</v>
      </c>
      <c r="C1286" s="45">
        <v>1659</v>
      </c>
      <c r="D1286" s="81" t="s">
        <v>2731</v>
      </c>
      <c r="E1286" s="37" t="s">
        <v>58</v>
      </c>
      <c r="F1286" s="37" t="s">
        <v>2697</v>
      </c>
      <c r="G1286" s="36" t="s">
        <v>513</v>
      </c>
      <c r="H1286" s="66">
        <v>471.30200000000002</v>
      </c>
      <c r="I1286" s="66">
        <v>200</v>
      </c>
      <c r="J1286" s="66">
        <v>0</v>
      </c>
      <c r="K1286" s="66">
        <v>0</v>
      </c>
      <c r="L1286" s="66">
        <v>175.66200000000001</v>
      </c>
      <c r="M1286" s="66">
        <v>50</v>
      </c>
      <c r="N1286" s="66">
        <v>0</v>
      </c>
      <c r="O1286" s="66">
        <v>45.64</v>
      </c>
      <c r="P1286" s="94">
        <v>43494.689351851855</v>
      </c>
      <c r="Q1286" s="95">
        <f t="shared" si="177"/>
        <v>20.292721015399891</v>
      </c>
    </row>
    <row r="1287" spans="1:17" ht="60.75" x14ac:dyDescent="0.25">
      <c r="A1287" s="49">
        <f t="shared" si="178"/>
        <v>1233</v>
      </c>
      <c r="B1287" s="44">
        <f t="shared" si="179"/>
        <v>7</v>
      </c>
      <c r="C1287" s="45">
        <v>2081</v>
      </c>
      <c r="D1287" s="81" t="s">
        <v>2734</v>
      </c>
      <c r="E1287" s="37" t="s">
        <v>58</v>
      </c>
      <c r="F1287" s="37" t="s">
        <v>2689</v>
      </c>
      <c r="G1287" s="36" t="s">
        <v>517</v>
      </c>
      <c r="H1287" s="66">
        <v>286.22399999999999</v>
      </c>
      <c r="I1287" s="66">
        <v>143.11199999999999</v>
      </c>
      <c r="J1287" s="66">
        <v>0</v>
      </c>
      <c r="K1287" s="66">
        <v>0</v>
      </c>
      <c r="L1287" s="66">
        <v>82.462000000000003</v>
      </c>
      <c r="M1287" s="66">
        <v>47</v>
      </c>
      <c r="N1287" s="66">
        <v>3.3029999999999999</v>
      </c>
      <c r="O1287" s="66">
        <v>10.347</v>
      </c>
      <c r="P1287" s="94">
        <v>43495.666365740741</v>
      </c>
      <c r="Q1287" s="95">
        <f t="shared" si="177"/>
        <v>21.189697579518139</v>
      </c>
    </row>
    <row r="1288" spans="1:17" ht="40.5" x14ac:dyDescent="0.25">
      <c r="A1288" s="49">
        <f t="shared" si="178"/>
        <v>1234</v>
      </c>
      <c r="B1288" s="44">
        <f t="shared" si="179"/>
        <v>8</v>
      </c>
      <c r="C1288" s="45">
        <v>2601</v>
      </c>
      <c r="D1288" s="81" t="s">
        <v>2732</v>
      </c>
      <c r="E1288" s="37" t="s">
        <v>58</v>
      </c>
      <c r="F1288" s="37" t="s">
        <v>2698</v>
      </c>
      <c r="G1288" s="36" t="s">
        <v>513</v>
      </c>
      <c r="H1288" s="66">
        <v>75.257000000000005</v>
      </c>
      <c r="I1288" s="66">
        <v>37.628</v>
      </c>
      <c r="J1288" s="66">
        <v>0</v>
      </c>
      <c r="K1288" s="66">
        <v>0</v>
      </c>
      <c r="L1288" s="66">
        <v>21.629000000000001</v>
      </c>
      <c r="M1288" s="66">
        <v>16</v>
      </c>
      <c r="N1288" s="66">
        <v>0</v>
      </c>
      <c r="O1288" s="66">
        <v>0</v>
      </c>
      <c r="P1288" s="94">
        <v>43496.669872685183</v>
      </c>
      <c r="Q1288" s="95">
        <f t="shared" si="177"/>
        <v>21.260480752621017</v>
      </c>
    </row>
    <row r="1289" spans="1:17" ht="75" x14ac:dyDescent="0.25">
      <c r="A1289" s="49">
        <f t="shared" si="178"/>
        <v>1235</v>
      </c>
      <c r="B1289" s="44">
        <f t="shared" si="179"/>
        <v>9</v>
      </c>
      <c r="C1289" s="45">
        <v>1397</v>
      </c>
      <c r="D1289" s="81" t="s">
        <v>2748</v>
      </c>
      <c r="E1289" s="37" t="s">
        <v>61</v>
      </c>
      <c r="F1289" s="37" t="s">
        <v>2699</v>
      </c>
      <c r="G1289" s="36" t="s">
        <v>2700</v>
      </c>
      <c r="H1289" s="66">
        <v>489.22800000000001</v>
      </c>
      <c r="I1289" s="66">
        <v>200</v>
      </c>
      <c r="J1289" s="66">
        <v>0</v>
      </c>
      <c r="K1289" s="66">
        <v>0</v>
      </c>
      <c r="L1289" s="66">
        <v>186.40299999999999</v>
      </c>
      <c r="M1289" s="66">
        <v>34.1</v>
      </c>
      <c r="N1289" s="66">
        <v>39.9</v>
      </c>
      <c r="O1289" s="66">
        <v>28.824999999999999</v>
      </c>
      <c r="P1289" s="94">
        <v>43493.814108796294</v>
      </c>
      <c r="Q1289" s="95">
        <f t="shared" si="177"/>
        <v>21.017807647967814</v>
      </c>
    </row>
    <row r="1290" spans="1:17" ht="56.25" x14ac:dyDescent="0.25">
      <c r="A1290" s="49">
        <f t="shared" si="178"/>
        <v>1236</v>
      </c>
      <c r="B1290" s="44">
        <f t="shared" si="179"/>
        <v>10</v>
      </c>
      <c r="C1290" s="45">
        <v>1428</v>
      </c>
      <c r="D1290" s="81" t="s">
        <v>2747</v>
      </c>
      <c r="E1290" s="37" t="s">
        <v>61</v>
      </c>
      <c r="F1290" s="37" t="s">
        <v>2701</v>
      </c>
      <c r="G1290" s="36" t="s">
        <v>513</v>
      </c>
      <c r="H1290" s="66">
        <v>368.94400000000002</v>
      </c>
      <c r="I1290" s="66">
        <v>184.47200000000001</v>
      </c>
      <c r="J1290" s="66">
        <v>0</v>
      </c>
      <c r="K1290" s="66">
        <v>0</v>
      </c>
      <c r="L1290" s="66">
        <v>110.533</v>
      </c>
      <c r="M1290" s="66">
        <v>39</v>
      </c>
      <c r="N1290" s="66">
        <v>0</v>
      </c>
      <c r="O1290" s="66">
        <v>34.939</v>
      </c>
      <c r="P1290" s="94">
        <v>43493.914375</v>
      </c>
      <c r="Q1290" s="95">
        <f t="shared" si="177"/>
        <v>20.040710785376639</v>
      </c>
    </row>
    <row r="1291" spans="1:17" ht="60.75" x14ac:dyDescent="0.25">
      <c r="A1291" s="49">
        <f t="shared" si="178"/>
        <v>1237</v>
      </c>
      <c r="B1291" s="44">
        <f t="shared" si="179"/>
        <v>11</v>
      </c>
      <c r="C1291" s="45">
        <v>1480</v>
      </c>
      <c r="D1291" s="81" t="s">
        <v>2702</v>
      </c>
      <c r="E1291" s="37" t="s">
        <v>61</v>
      </c>
      <c r="F1291" s="37" t="s">
        <v>2703</v>
      </c>
      <c r="G1291" s="36" t="s">
        <v>513</v>
      </c>
      <c r="H1291" s="66">
        <v>470.3</v>
      </c>
      <c r="I1291" s="66">
        <v>200</v>
      </c>
      <c r="J1291" s="66">
        <v>0</v>
      </c>
      <c r="K1291" s="66">
        <v>0</v>
      </c>
      <c r="L1291" s="66">
        <v>171.53700000000001</v>
      </c>
      <c r="M1291" s="66">
        <v>52.156999999999996</v>
      </c>
      <c r="N1291" s="66">
        <v>0</v>
      </c>
      <c r="O1291" s="66">
        <v>46.606000000000002</v>
      </c>
      <c r="P1291" s="94">
        <v>43494.469895833332</v>
      </c>
      <c r="Q1291" s="95">
        <f t="shared" si="177"/>
        <v>21.000000000000004</v>
      </c>
    </row>
    <row r="1292" spans="1:17" ht="60.75" x14ac:dyDescent="0.25">
      <c r="A1292" s="49">
        <f t="shared" si="178"/>
        <v>1238</v>
      </c>
      <c r="B1292" s="44">
        <f t="shared" si="179"/>
        <v>12</v>
      </c>
      <c r="C1292" s="45">
        <v>1764</v>
      </c>
      <c r="D1292" s="81" t="s">
        <v>2746</v>
      </c>
      <c r="E1292" s="37" t="s">
        <v>61</v>
      </c>
      <c r="F1292" s="37" t="s">
        <v>2704</v>
      </c>
      <c r="G1292" s="36" t="s">
        <v>2705</v>
      </c>
      <c r="H1292" s="66">
        <v>496.73599999999999</v>
      </c>
      <c r="I1292" s="66">
        <v>200</v>
      </c>
      <c r="J1292" s="66">
        <v>0</v>
      </c>
      <c r="K1292" s="66">
        <v>0</v>
      </c>
      <c r="L1292" s="66">
        <v>191.37700000000001</v>
      </c>
      <c r="M1292" s="66">
        <v>80</v>
      </c>
      <c r="N1292" s="66">
        <v>5</v>
      </c>
      <c r="O1292" s="66">
        <v>20.359000000000002</v>
      </c>
      <c r="P1292" s="94">
        <v>43494.824432870373</v>
      </c>
      <c r="Q1292" s="95">
        <f t="shared" si="177"/>
        <v>21.21026058107325</v>
      </c>
    </row>
    <row r="1293" spans="1:17" ht="60.75" x14ac:dyDescent="0.25">
      <c r="A1293" s="49">
        <f t="shared" si="178"/>
        <v>1239</v>
      </c>
      <c r="B1293" s="44">
        <f t="shared" si="179"/>
        <v>13</v>
      </c>
      <c r="C1293" s="45">
        <v>1758</v>
      </c>
      <c r="D1293" s="81" t="s">
        <v>2745</v>
      </c>
      <c r="E1293" s="37" t="s">
        <v>61</v>
      </c>
      <c r="F1293" s="37" t="s">
        <v>2706</v>
      </c>
      <c r="G1293" s="36" t="s">
        <v>509</v>
      </c>
      <c r="H1293" s="66">
        <v>498.089</v>
      </c>
      <c r="I1293" s="66">
        <v>200</v>
      </c>
      <c r="J1293" s="66">
        <v>0</v>
      </c>
      <c r="K1293" s="66">
        <v>0</v>
      </c>
      <c r="L1293" s="66">
        <v>192.578</v>
      </c>
      <c r="M1293" s="66">
        <v>66</v>
      </c>
      <c r="N1293" s="66">
        <v>2</v>
      </c>
      <c r="O1293" s="66">
        <v>37.511000000000003</v>
      </c>
      <c r="P1293" s="94">
        <v>43494.815486111111</v>
      </c>
      <c r="Q1293" s="95">
        <f t="shared" si="177"/>
        <v>21.18316204533728</v>
      </c>
    </row>
    <row r="1294" spans="1:17" ht="56.25" x14ac:dyDescent="0.25">
      <c r="A1294" s="49">
        <f t="shared" si="178"/>
        <v>1240</v>
      </c>
      <c r="B1294" s="44">
        <f t="shared" si="179"/>
        <v>14</v>
      </c>
      <c r="C1294" s="45">
        <v>1782</v>
      </c>
      <c r="D1294" s="81" t="s">
        <v>2707</v>
      </c>
      <c r="E1294" s="37" t="s">
        <v>61</v>
      </c>
      <c r="F1294" s="37" t="s">
        <v>2708</v>
      </c>
      <c r="G1294" s="36" t="s">
        <v>2693</v>
      </c>
      <c r="H1294" s="66">
        <v>409.8</v>
      </c>
      <c r="I1294" s="66">
        <v>200</v>
      </c>
      <c r="J1294" s="66">
        <v>0</v>
      </c>
      <c r="K1294" s="66">
        <v>0</v>
      </c>
      <c r="L1294" s="66">
        <v>127.678</v>
      </c>
      <c r="M1294" s="66">
        <v>42</v>
      </c>
      <c r="N1294" s="66">
        <v>0</v>
      </c>
      <c r="O1294" s="66">
        <v>40.122</v>
      </c>
      <c r="P1294" s="94">
        <v>43494.869340277779</v>
      </c>
      <c r="Q1294" s="95">
        <f t="shared" si="177"/>
        <v>20.039531478770133</v>
      </c>
    </row>
    <row r="1295" spans="1:17" ht="40.5" x14ac:dyDescent="0.25">
      <c r="A1295" s="49">
        <f>A1294+1</f>
        <v>1241</v>
      </c>
      <c r="B1295" s="44">
        <f>B1294+1</f>
        <v>15</v>
      </c>
      <c r="C1295" s="45">
        <v>1989</v>
      </c>
      <c r="D1295" s="81" t="s">
        <v>2709</v>
      </c>
      <c r="E1295" s="37" t="s">
        <v>61</v>
      </c>
      <c r="F1295" s="37" t="s">
        <v>2710</v>
      </c>
      <c r="G1295" s="36" t="s">
        <v>2711</v>
      </c>
      <c r="H1295" s="66">
        <v>468.185</v>
      </c>
      <c r="I1295" s="66">
        <v>200</v>
      </c>
      <c r="J1295" s="66">
        <v>0</v>
      </c>
      <c r="K1295" s="66">
        <v>0</v>
      </c>
      <c r="L1295" s="66">
        <v>173.77799999999999</v>
      </c>
      <c r="M1295" s="66">
        <v>50</v>
      </c>
      <c r="N1295" s="66">
        <v>0</v>
      </c>
      <c r="O1295" s="66">
        <v>44.406999999999996</v>
      </c>
      <c r="P1295" s="94">
        <v>43495.578298611108</v>
      </c>
      <c r="Q1295" s="95">
        <f t="shared" si="177"/>
        <v>20.164464901694842</v>
      </c>
    </row>
    <row r="1296" spans="1:17" ht="40.5" x14ac:dyDescent="0.25">
      <c r="A1296" s="49">
        <f t="shared" si="178"/>
        <v>1242</v>
      </c>
      <c r="B1296" s="44">
        <f t="shared" si="179"/>
        <v>16</v>
      </c>
      <c r="C1296" s="45">
        <v>2209</v>
      </c>
      <c r="D1296" s="81" t="s">
        <v>2712</v>
      </c>
      <c r="E1296" s="37" t="s">
        <v>61</v>
      </c>
      <c r="F1296" s="37" t="s">
        <v>2689</v>
      </c>
      <c r="G1296" s="36" t="s">
        <v>520</v>
      </c>
      <c r="H1296" s="66">
        <v>299.89400000000001</v>
      </c>
      <c r="I1296" s="66">
        <v>149.947</v>
      </c>
      <c r="J1296" s="66">
        <v>0</v>
      </c>
      <c r="K1296" s="66">
        <v>0</v>
      </c>
      <c r="L1296" s="66">
        <v>87.655000000000001</v>
      </c>
      <c r="M1296" s="66">
        <v>46</v>
      </c>
      <c r="N1296" s="66">
        <v>10.221</v>
      </c>
      <c r="O1296" s="66">
        <v>6.0709999999999997</v>
      </c>
      <c r="P1296" s="94">
        <v>43495.7809375</v>
      </c>
      <c r="Q1296" s="95">
        <f t="shared" si="177"/>
        <v>20.771339206519635</v>
      </c>
    </row>
    <row r="1297" spans="1:17" ht="40.5" x14ac:dyDescent="0.25">
      <c r="A1297" s="49">
        <f t="shared" si="178"/>
        <v>1243</v>
      </c>
      <c r="B1297" s="44">
        <f t="shared" si="179"/>
        <v>17</v>
      </c>
      <c r="C1297" s="45">
        <v>2481</v>
      </c>
      <c r="D1297" s="81" t="s">
        <v>2713</v>
      </c>
      <c r="E1297" s="37" t="s">
        <v>61</v>
      </c>
      <c r="F1297" s="37" t="s">
        <v>2689</v>
      </c>
      <c r="G1297" s="36" t="s">
        <v>2714</v>
      </c>
      <c r="H1297" s="66">
        <v>289.49299999999999</v>
      </c>
      <c r="I1297" s="66">
        <v>144.74600000000001</v>
      </c>
      <c r="J1297" s="66">
        <v>0</v>
      </c>
      <c r="K1297" s="66">
        <v>0</v>
      </c>
      <c r="L1297" s="66">
        <v>97.784999999999997</v>
      </c>
      <c r="M1297" s="66">
        <v>0</v>
      </c>
      <c r="N1297" s="66">
        <v>30</v>
      </c>
      <c r="O1297" s="66">
        <v>16.962</v>
      </c>
      <c r="P1297" s="94">
        <v>43496.548807870371</v>
      </c>
      <c r="Q1297" s="95">
        <f t="shared" si="177"/>
        <v>16.22215390354862</v>
      </c>
    </row>
    <row r="1298" spans="1:17" ht="60.75" x14ac:dyDescent="0.25">
      <c r="A1298" s="49">
        <f t="shared" si="178"/>
        <v>1244</v>
      </c>
      <c r="B1298" s="44">
        <f t="shared" si="179"/>
        <v>18</v>
      </c>
      <c r="C1298" s="45">
        <v>2529</v>
      </c>
      <c r="D1298" s="81" t="s">
        <v>2715</v>
      </c>
      <c r="E1298" s="37" t="s">
        <v>61</v>
      </c>
      <c r="F1298" s="37" t="s">
        <v>519</v>
      </c>
      <c r="G1298" s="36" t="s">
        <v>513</v>
      </c>
      <c r="H1298" s="66">
        <v>64.489999999999995</v>
      </c>
      <c r="I1298" s="66">
        <v>32.244999999999997</v>
      </c>
      <c r="J1298" s="66">
        <v>0</v>
      </c>
      <c r="K1298" s="66">
        <v>0</v>
      </c>
      <c r="L1298" s="66">
        <v>19.344999999999999</v>
      </c>
      <c r="M1298" s="66">
        <v>0</v>
      </c>
      <c r="N1298" s="66">
        <v>12.9</v>
      </c>
      <c r="O1298" s="66">
        <v>0</v>
      </c>
      <c r="P1298" s="94">
        <v>43496.60696759259</v>
      </c>
      <c r="Q1298" s="95">
        <f t="shared" si="177"/>
        <v>20.003101256008684</v>
      </c>
    </row>
    <row r="1299" spans="1:17" ht="81" x14ac:dyDescent="0.25">
      <c r="A1299" s="49">
        <f t="shared" si="178"/>
        <v>1245</v>
      </c>
      <c r="B1299" s="44">
        <f t="shared" si="179"/>
        <v>19</v>
      </c>
      <c r="C1299" s="45">
        <v>1175</v>
      </c>
      <c r="D1299" s="81" t="s">
        <v>2735</v>
      </c>
      <c r="E1299" s="37" t="s">
        <v>63</v>
      </c>
      <c r="F1299" s="37" t="s">
        <v>2716</v>
      </c>
      <c r="G1299" s="36" t="s">
        <v>513</v>
      </c>
      <c r="H1299" s="66">
        <v>126.646</v>
      </c>
      <c r="I1299" s="66">
        <v>63.323</v>
      </c>
      <c r="J1299" s="66">
        <v>0</v>
      </c>
      <c r="K1299" s="66">
        <v>0</v>
      </c>
      <c r="L1299" s="66">
        <v>37.515999999999998</v>
      </c>
      <c r="M1299" s="66">
        <v>0</v>
      </c>
      <c r="N1299" s="66">
        <v>13</v>
      </c>
      <c r="O1299" s="66">
        <v>12.807</v>
      </c>
      <c r="P1299" s="94">
        <v>43492.999293981484</v>
      </c>
      <c r="Q1299" s="95">
        <f t="shared" si="177"/>
        <v>20.37727208123431</v>
      </c>
    </row>
    <row r="1300" spans="1:17" ht="56.25" x14ac:dyDescent="0.25">
      <c r="A1300" s="49">
        <f t="shared" si="178"/>
        <v>1246</v>
      </c>
      <c r="B1300" s="44">
        <f t="shared" si="179"/>
        <v>20</v>
      </c>
      <c r="C1300" s="45">
        <v>1237</v>
      </c>
      <c r="D1300" s="81" t="s">
        <v>2717</v>
      </c>
      <c r="E1300" s="37" t="s">
        <v>63</v>
      </c>
      <c r="F1300" s="37" t="s">
        <v>2718</v>
      </c>
      <c r="G1300" s="36" t="s">
        <v>513</v>
      </c>
      <c r="H1300" s="66">
        <v>299.971</v>
      </c>
      <c r="I1300" s="66">
        <v>149.98500000000001</v>
      </c>
      <c r="J1300" s="66">
        <v>0</v>
      </c>
      <c r="K1300" s="66">
        <v>0</v>
      </c>
      <c r="L1300" s="66">
        <v>86.721999999999994</v>
      </c>
      <c r="M1300" s="66">
        <v>15</v>
      </c>
      <c r="N1300" s="66">
        <v>20</v>
      </c>
      <c r="O1300" s="66">
        <v>28.263999999999999</v>
      </c>
      <c r="P1300" s="94">
        <v>43493.549328703702</v>
      </c>
      <c r="Q1300" s="95">
        <f t="shared" si="177"/>
        <v>21.09003870374136</v>
      </c>
    </row>
    <row r="1301" spans="1:17" ht="60.75" x14ac:dyDescent="0.25">
      <c r="A1301" s="49">
        <f t="shared" si="178"/>
        <v>1247</v>
      </c>
      <c r="B1301" s="44">
        <f t="shared" si="179"/>
        <v>21</v>
      </c>
      <c r="C1301" s="45">
        <v>1631</v>
      </c>
      <c r="D1301" s="81" t="s">
        <v>2719</v>
      </c>
      <c r="E1301" s="37" t="s">
        <v>63</v>
      </c>
      <c r="F1301" s="37" t="s">
        <v>521</v>
      </c>
      <c r="G1301" s="36" t="s">
        <v>513</v>
      </c>
      <c r="H1301" s="66">
        <v>102.35299999999999</v>
      </c>
      <c r="I1301" s="66">
        <v>51.176000000000002</v>
      </c>
      <c r="J1301" s="66">
        <v>0</v>
      </c>
      <c r="K1301" s="66">
        <v>0</v>
      </c>
      <c r="L1301" s="66">
        <v>29.681000000000001</v>
      </c>
      <c r="M1301" s="66">
        <v>0</v>
      </c>
      <c r="N1301" s="66">
        <v>17.649999999999999</v>
      </c>
      <c r="O1301" s="66">
        <v>3.8460000000000001</v>
      </c>
      <c r="P1301" s="94">
        <v>43494.667662037034</v>
      </c>
      <c r="Q1301" s="95">
        <f t="shared" si="177"/>
        <v>21.001827010444249</v>
      </c>
    </row>
    <row r="1302" spans="1:17" ht="60.75" x14ac:dyDescent="0.25">
      <c r="A1302" s="49">
        <f t="shared" si="178"/>
        <v>1248</v>
      </c>
      <c r="B1302" s="44">
        <f t="shared" si="179"/>
        <v>22</v>
      </c>
      <c r="C1302" s="45">
        <v>1801</v>
      </c>
      <c r="D1302" s="81" t="s">
        <v>2720</v>
      </c>
      <c r="E1302" s="37" t="s">
        <v>63</v>
      </c>
      <c r="F1302" s="37" t="s">
        <v>2739</v>
      </c>
      <c r="G1302" s="36" t="s">
        <v>513</v>
      </c>
      <c r="H1302" s="66">
        <v>299.76499999999999</v>
      </c>
      <c r="I1302" s="66">
        <v>149.88200000000001</v>
      </c>
      <c r="J1302" s="66">
        <v>0</v>
      </c>
      <c r="K1302" s="66">
        <v>0</v>
      </c>
      <c r="L1302" s="66">
        <v>89.426000000000002</v>
      </c>
      <c r="M1302" s="66">
        <v>33</v>
      </c>
      <c r="N1302" s="66">
        <v>0</v>
      </c>
      <c r="O1302" s="66">
        <v>27.457000000000001</v>
      </c>
      <c r="P1302" s="94">
        <v>43494.94158564815</v>
      </c>
      <c r="Q1302" s="95">
        <f t="shared" si="177"/>
        <v>20.168131703167482</v>
      </c>
    </row>
    <row r="1303" spans="1:17" ht="75" x14ac:dyDescent="0.25">
      <c r="A1303" s="49">
        <f t="shared" si="178"/>
        <v>1249</v>
      </c>
      <c r="B1303" s="44">
        <f t="shared" si="179"/>
        <v>23</v>
      </c>
      <c r="C1303" s="45">
        <v>2266</v>
      </c>
      <c r="D1303" s="81" t="s">
        <v>2743</v>
      </c>
      <c r="E1303" s="37" t="s">
        <v>63</v>
      </c>
      <c r="F1303" s="37" t="s">
        <v>2738</v>
      </c>
      <c r="G1303" s="36" t="s">
        <v>513</v>
      </c>
      <c r="H1303" s="66">
        <v>499.73500000000001</v>
      </c>
      <c r="I1303" s="66">
        <v>200</v>
      </c>
      <c r="J1303" s="66">
        <v>0</v>
      </c>
      <c r="K1303" s="66">
        <v>0</v>
      </c>
      <c r="L1303" s="66">
        <v>249.73500000000001</v>
      </c>
      <c r="M1303" s="66">
        <v>50</v>
      </c>
      <c r="N1303" s="66">
        <v>0</v>
      </c>
      <c r="O1303" s="66">
        <v>0</v>
      </c>
      <c r="P1303" s="94">
        <v>43495.845613425925</v>
      </c>
      <c r="Q1303" s="95">
        <f t="shared" si="177"/>
        <v>10.005302810489558</v>
      </c>
    </row>
    <row r="1304" spans="1:17" ht="60.75" x14ac:dyDescent="0.25">
      <c r="A1304" s="49">
        <f t="shared" si="178"/>
        <v>1250</v>
      </c>
      <c r="B1304" s="44">
        <f t="shared" si="179"/>
        <v>24</v>
      </c>
      <c r="C1304" s="45">
        <v>2272</v>
      </c>
      <c r="D1304" s="81" t="s">
        <v>2742</v>
      </c>
      <c r="E1304" s="37" t="s">
        <v>63</v>
      </c>
      <c r="F1304" s="37" t="s">
        <v>2737</v>
      </c>
      <c r="G1304" s="36" t="s">
        <v>513</v>
      </c>
      <c r="H1304" s="66">
        <v>299.76499999999999</v>
      </c>
      <c r="I1304" s="66">
        <v>149.88200000000001</v>
      </c>
      <c r="J1304" s="66">
        <v>0</v>
      </c>
      <c r="K1304" s="66">
        <v>0</v>
      </c>
      <c r="L1304" s="66">
        <v>87.914000000000001</v>
      </c>
      <c r="M1304" s="66">
        <v>33</v>
      </c>
      <c r="N1304" s="66">
        <v>0</v>
      </c>
      <c r="O1304" s="66">
        <v>28.969000000000001</v>
      </c>
      <c r="P1304" s="94">
        <v>43495.852187500001</v>
      </c>
      <c r="Q1304" s="95">
        <f t="shared" si="177"/>
        <v>20.672526812669929</v>
      </c>
    </row>
    <row r="1305" spans="1:17" ht="60.75" x14ac:dyDescent="0.25">
      <c r="A1305" s="49">
        <f t="shared" si="178"/>
        <v>1251</v>
      </c>
      <c r="B1305" s="44">
        <f t="shared" si="179"/>
        <v>25</v>
      </c>
      <c r="C1305" s="45">
        <v>2331</v>
      </c>
      <c r="D1305" s="81" t="s">
        <v>2741</v>
      </c>
      <c r="E1305" s="37" t="s">
        <v>63</v>
      </c>
      <c r="F1305" s="37" t="s">
        <v>2736</v>
      </c>
      <c r="G1305" s="36" t="s">
        <v>513</v>
      </c>
      <c r="H1305" s="66">
        <v>299</v>
      </c>
      <c r="I1305" s="66">
        <v>149.5</v>
      </c>
      <c r="J1305" s="66">
        <v>0</v>
      </c>
      <c r="K1305" s="66">
        <v>0</v>
      </c>
      <c r="L1305" s="66">
        <v>83.72</v>
      </c>
      <c r="M1305" s="66">
        <v>49.59</v>
      </c>
      <c r="N1305" s="66">
        <v>0</v>
      </c>
      <c r="O1305" s="66">
        <v>16.190000000000001</v>
      </c>
      <c r="P1305" s="94">
        <v>43496.305347222224</v>
      </c>
      <c r="Q1305" s="95">
        <f t="shared" si="177"/>
        <v>22</v>
      </c>
    </row>
    <row r="1306" spans="1:17" ht="60.75" x14ac:dyDescent="0.25">
      <c r="A1306" s="49">
        <f t="shared" si="178"/>
        <v>1252</v>
      </c>
      <c r="B1306" s="44">
        <f t="shared" si="179"/>
        <v>26</v>
      </c>
      <c r="C1306" s="45">
        <v>2559</v>
      </c>
      <c r="D1306" s="81" t="s">
        <v>2744</v>
      </c>
      <c r="E1306" s="37" t="s">
        <v>63</v>
      </c>
      <c r="F1306" s="37" t="s">
        <v>2721</v>
      </c>
      <c r="G1306" s="36" t="s">
        <v>513</v>
      </c>
      <c r="H1306" s="66">
        <v>499.553</v>
      </c>
      <c r="I1306" s="66">
        <v>200</v>
      </c>
      <c r="J1306" s="66">
        <v>0</v>
      </c>
      <c r="K1306" s="66">
        <v>0</v>
      </c>
      <c r="L1306" s="66">
        <v>192.90799999999999</v>
      </c>
      <c r="M1306" s="66">
        <v>0</v>
      </c>
      <c r="N1306" s="66">
        <v>56.8</v>
      </c>
      <c r="O1306" s="66">
        <v>49.844999999999999</v>
      </c>
      <c r="P1306" s="94">
        <v>43496.639837962961</v>
      </c>
      <c r="Q1306" s="95">
        <f t="shared" si="177"/>
        <v>21.348085188158212</v>
      </c>
    </row>
    <row r="1307" spans="1:17" ht="40.5" x14ac:dyDescent="0.25">
      <c r="A1307" s="49">
        <f t="shared" si="178"/>
        <v>1253</v>
      </c>
      <c r="B1307" s="44">
        <f t="shared" si="179"/>
        <v>27</v>
      </c>
      <c r="C1307" s="45">
        <v>1582</v>
      </c>
      <c r="D1307" s="81" t="s">
        <v>2722</v>
      </c>
      <c r="E1307" s="37" t="s">
        <v>65</v>
      </c>
      <c r="F1307" s="37" t="s">
        <v>2723</v>
      </c>
      <c r="G1307" s="36" t="s">
        <v>513</v>
      </c>
      <c r="H1307" s="66">
        <v>350.96800000000002</v>
      </c>
      <c r="I1307" s="66">
        <v>175.48400000000001</v>
      </c>
      <c r="J1307" s="66">
        <v>0</v>
      </c>
      <c r="K1307" s="66">
        <v>0</v>
      </c>
      <c r="L1307" s="66">
        <v>101.31</v>
      </c>
      <c r="M1307" s="66">
        <v>5.5</v>
      </c>
      <c r="N1307" s="66">
        <v>34</v>
      </c>
      <c r="O1307" s="66">
        <v>34.673999999999999</v>
      </c>
      <c r="P1307" s="94">
        <v>43494.619745370372</v>
      </c>
      <c r="Q1307" s="95">
        <f t="shared" si="177"/>
        <v>21.134120489617288</v>
      </c>
    </row>
    <row r="1308" spans="1:17" ht="56.25" x14ac:dyDescent="0.25">
      <c r="A1308" s="49">
        <f t="shared" si="178"/>
        <v>1254</v>
      </c>
      <c r="B1308" s="44">
        <f t="shared" si="179"/>
        <v>28</v>
      </c>
      <c r="C1308" s="45">
        <v>1823</v>
      </c>
      <c r="D1308" s="81" t="s">
        <v>2740</v>
      </c>
      <c r="E1308" s="37" t="s">
        <v>65</v>
      </c>
      <c r="F1308" s="37" t="s">
        <v>2716</v>
      </c>
      <c r="G1308" s="36" t="s">
        <v>2724</v>
      </c>
      <c r="H1308" s="66">
        <v>499.24200000000002</v>
      </c>
      <c r="I1308" s="66">
        <v>200</v>
      </c>
      <c r="J1308" s="66">
        <v>0</v>
      </c>
      <c r="K1308" s="66">
        <v>0</v>
      </c>
      <c r="L1308" s="66">
        <v>199.376</v>
      </c>
      <c r="M1308" s="66">
        <v>51</v>
      </c>
      <c r="N1308" s="66">
        <v>0</v>
      </c>
      <c r="O1308" s="66">
        <v>48.866</v>
      </c>
      <c r="P1308" s="94">
        <v>43495.360046296293</v>
      </c>
      <c r="Q1308" s="95">
        <f t="shared" si="177"/>
        <v>20.003525344422144</v>
      </c>
    </row>
    <row r="1309" spans="1:17" ht="40.5" x14ac:dyDescent="0.25">
      <c r="A1309" s="49">
        <f t="shared" si="178"/>
        <v>1255</v>
      </c>
      <c r="B1309" s="44">
        <f t="shared" si="179"/>
        <v>29</v>
      </c>
      <c r="C1309" s="45">
        <v>1796</v>
      </c>
      <c r="D1309" s="81" t="s">
        <v>2725</v>
      </c>
      <c r="E1309" s="37" t="s">
        <v>6</v>
      </c>
      <c r="F1309" s="37" t="s">
        <v>60</v>
      </c>
      <c r="G1309" s="36" t="s">
        <v>2726</v>
      </c>
      <c r="H1309" s="66">
        <v>298.339</v>
      </c>
      <c r="I1309" s="66">
        <v>149.16900000000001</v>
      </c>
      <c r="J1309" s="66">
        <v>0</v>
      </c>
      <c r="K1309" s="66">
        <v>0</v>
      </c>
      <c r="L1309" s="66">
        <v>103.17</v>
      </c>
      <c r="M1309" s="66">
        <v>26</v>
      </c>
      <c r="N1309" s="66">
        <v>20</v>
      </c>
      <c r="O1309" s="66">
        <v>0</v>
      </c>
      <c r="P1309" s="94">
        <v>43494.929780092592</v>
      </c>
      <c r="Q1309" s="95">
        <f t="shared" si="177"/>
        <v>15.418701544216479</v>
      </c>
    </row>
    <row r="1310" spans="1:17" ht="40.5" x14ac:dyDescent="0.25">
      <c r="A1310" s="49">
        <f t="shared" si="178"/>
        <v>1256</v>
      </c>
      <c r="B1310" s="44">
        <f t="shared" si="179"/>
        <v>30</v>
      </c>
      <c r="C1310" s="45">
        <v>2161</v>
      </c>
      <c r="D1310" s="81" t="s">
        <v>2727</v>
      </c>
      <c r="E1310" s="37" t="s">
        <v>6</v>
      </c>
      <c r="F1310" s="37" t="s">
        <v>2689</v>
      </c>
      <c r="G1310" s="36" t="s">
        <v>517</v>
      </c>
      <c r="H1310" s="66">
        <v>433.06700000000001</v>
      </c>
      <c r="I1310" s="66">
        <v>200</v>
      </c>
      <c r="J1310" s="66">
        <v>0</v>
      </c>
      <c r="K1310" s="66">
        <v>0</v>
      </c>
      <c r="L1310" s="66">
        <v>159.06700000000001</v>
      </c>
      <c r="M1310" s="66">
        <v>54</v>
      </c>
      <c r="N1310" s="66">
        <v>20</v>
      </c>
      <c r="O1310" s="66">
        <v>0</v>
      </c>
      <c r="P1310" s="94">
        <v>43495.729432870372</v>
      </c>
      <c r="Q1310" s="95">
        <f t="shared" si="177"/>
        <v>17.087425271378333</v>
      </c>
    </row>
    <row r="1311" spans="1:17" ht="40.5" x14ac:dyDescent="0.25">
      <c r="A1311" s="49">
        <f t="shared" si="178"/>
        <v>1257</v>
      </c>
      <c r="B1311" s="44">
        <f t="shared" si="179"/>
        <v>31</v>
      </c>
      <c r="C1311" s="45">
        <v>2490</v>
      </c>
      <c r="D1311" s="81" t="s">
        <v>2728</v>
      </c>
      <c r="E1311" s="37" t="s">
        <v>6</v>
      </c>
      <c r="F1311" s="37" t="s">
        <v>2689</v>
      </c>
      <c r="G1311" s="36" t="s">
        <v>2714</v>
      </c>
      <c r="H1311" s="66">
        <v>499.97199999999998</v>
      </c>
      <c r="I1311" s="66">
        <v>200</v>
      </c>
      <c r="J1311" s="66">
        <v>0</v>
      </c>
      <c r="K1311" s="66">
        <v>0</v>
      </c>
      <c r="L1311" s="66">
        <v>219.97200000000001</v>
      </c>
      <c r="M1311" s="66">
        <v>80</v>
      </c>
      <c r="N1311" s="66">
        <v>0</v>
      </c>
      <c r="O1311" s="66">
        <v>0</v>
      </c>
      <c r="P1311" s="94">
        <v>43496.55678240741</v>
      </c>
      <c r="Q1311" s="95">
        <f t="shared" si="177"/>
        <v>16.00089605017881</v>
      </c>
    </row>
    <row r="1312" spans="1:17" s="13" customFormat="1" ht="20.25" x14ac:dyDescent="0.3">
      <c r="A1312" s="50"/>
      <c r="B1312" s="54">
        <f>B1313+B1408+B1457+B1477+B1496+B1518+B1441</f>
        <v>204</v>
      </c>
      <c r="C1312" s="38"/>
      <c r="D1312" s="8" t="s">
        <v>32</v>
      </c>
      <c r="E1312" s="38"/>
      <c r="F1312" s="38"/>
      <c r="G1312" s="38"/>
      <c r="H1312" s="14">
        <f t="shared" ref="H1312:O1312" si="180">H1313+H1408+H1457+H1477+H1496+H1518+H1441</f>
        <v>71631.02900000001</v>
      </c>
      <c r="I1312" s="14">
        <f t="shared" si="180"/>
        <v>31826.644</v>
      </c>
      <c r="J1312" s="14">
        <f t="shared" si="180"/>
        <v>6791.7390000000023</v>
      </c>
      <c r="K1312" s="14">
        <f t="shared" si="180"/>
        <v>3143.0600000000009</v>
      </c>
      <c r="L1312" s="14">
        <f t="shared" si="180"/>
        <v>16105.303000000002</v>
      </c>
      <c r="M1312" s="14">
        <f t="shared" si="180"/>
        <v>11253.826000000001</v>
      </c>
      <c r="N1312" s="14">
        <f t="shared" si="180"/>
        <v>1005.561</v>
      </c>
      <c r="O1312" s="14">
        <f t="shared" si="180"/>
        <v>1504.8960000000004</v>
      </c>
      <c r="P1312" s="96"/>
      <c r="Q1312" s="96"/>
    </row>
    <row r="1313" spans="1:17" s="19" customFormat="1" ht="20.25" x14ac:dyDescent="0.3">
      <c r="A1313" s="55"/>
      <c r="B1313" s="56">
        <v>94</v>
      </c>
      <c r="C1313" s="41"/>
      <c r="D1313" s="17" t="s">
        <v>201</v>
      </c>
      <c r="E1313" s="41"/>
      <c r="F1313" s="41"/>
      <c r="G1313" s="41"/>
      <c r="H1313" s="22">
        <f>SUM(H1314:H1407)</f>
        <v>27970.892</v>
      </c>
      <c r="I1313" s="22">
        <f t="shared" ref="I1313:O1313" si="181">SUM(I1314:I1407)</f>
        <v>12258.072</v>
      </c>
      <c r="J1313" s="22">
        <f t="shared" si="181"/>
        <v>6791.7390000000023</v>
      </c>
      <c r="K1313" s="22">
        <f t="shared" si="181"/>
        <v>3143.0600000000009</v>
      </c>
      <c r="L1313" s="22">
        <f t="shared" si="181"/>
        <v>0</v>
      </c>
      <c r="M1313" s="22">
        <f t="shared" si="181"/>
        <v>4599.7630000000008</v>
      </c>
      <c r="N1313" s="22">
        <f t="shared" si="181"/>
        <v>210.33300000000003</v>
      </c>
      <c r="O1313" s="22">
        <f t="shared" si="181"/>
        <v>967.92500000000007</v>
      </c>
      <c r="P1313" s="101"/>
      <c r="Q1313" s="101"/>
    </row>
    <row r="1314" spans="1:17" ht="60.75" x14ac:dyDescent="0.25">
      <c r="A1314" s="49">
        <f>A1311+1</f>
        <v>1258</v>
      </c>
      <c r="B1314" s="44">
        <v>1</v>
      </c>
      <c r="C1314" s="45">
        <v>286</v>
      </c>
      <c r="D1314" s="81" t="s">
        <v>2751</v>
      </c>
      <c r="E1314" s="37" t="s">
        <v>49</v>
      </c>
      <c r="F1314" s="37" t="s">
        <v>2752</v>
      </c>
      <c r="G1314" s="36" t="s">
        <v>537</v>
      </c>
      <c r="H1314" s="66">
        <v>244.547</v>
      </c>
      <c r="I1314" s="66">
        <v>122.273</v>
      </c>
      <c r="J1314" s="66">
        <v>51.354999999999997</v>
      </c>
      <c r="K1314" s="66">
        <v>19.564</v>
      </c>
      <c r="L1314" s="66">
        <v>0</v>
      </c>
      <c r="M1314" s="66">
        <v>51.354999999999997</v>
      </c>
      <c r="N1314" s="66">
        <v>0</v>
      </c>
      <c r="O1314" s="66">
        <v>0</v>
      </c>
      <c r="P1314" s="94">
        <v>43486.663321759261</v>
      </c>
      <c r="Q1314" s="95">
        <f t="shared" ref="Q1314:Q1346" si="182">(O1314+N1314+M1314)*100/H1314</f>
        <v>21.00005315951535</v>
      </c>
    </row>
    <row r="1315" spans="1:17" ht="40.5" x14ac:dyDescent="0.25">
      <c r="A1315" s="49">
        <f>A1314+1</f>
        <v>1259</v>
      </c>
      <c r="B1315" s="44">
        <f>B1314+1</f>
        <v>2</v>
      </c>
      <c r="C1315" s="45">
        <v>288</v>
      </c>
      <c r="D1315" s="81" t="s">
        <v>2753</v>
      </c>
      <c r="E1315" s="37" t="s">
        <v>49</v>
      </c>
      <c r="F1315" s="37" t="s">
        <v>2752</v>
      </c>
      <c r="G1315" s="36" t="s">
        <v>552</v>
      </c>
      <c r="H1315" s="66">
        <v>52</v>
      </c>
      <c r="I1315" s="66">
        <v>26</v>
      </c>
      <c r="J1315" s="66">
        <v>10.92</v>
      </c>
      <c r="K1315" s="66">
        <v>4.16</v>
      </c>
      <c r="L1315" s="66">
        <v>0</v>
      </c>
      <c r="M1315" s="66">
        <v>10.92</v>
      </c>
      <c r="N1315" s="66">
        <v>0</v>
      </c>
      <c r="O1315" s="66">
        <v>0</v>
      </c>
      <c r="P1315" s="94">
        <v>43486.673043981478</v>
      </c>
      <c r="Q1315" s="95">
        <f t="shared" si="182"/>
        <v>21</v>
      </c>
    </row>
    <row r="1316" spans="1:17" ht="40.5" x14ac:dyDescent="0.25">
      <c r="A1316" s="49">
        <f t="shared" ref="A1316:A1379" si="183">A1315+1</f>
        <v>1260</v>
      </c>
      <c r="B1316" s="44">
        <f>B1315+1</f>
        <v>3</v>
      </c>
      <c r="C1316" s="45">
        <v>689</v>
      </c>
      <c r="D1316" s="81" t="s">
        <v>2754</v>
      </c>
      <c r="E1316" s="37" t="s">
        <v>49</v>
      </c>
      <c r="F1316" s="37" t="s">
        <v>2752</v>
      </c>
      <c r="G1316" s="36" t="s">
        <v>537</v>
      </c>
      <c r="H1316" s="66">
        <v>499.339</v>
      </c>
      <c r="I1316" s="66">
        <v>200</v>
      </c>
      <c r="J1316" s="66">
        <v>154.43799999999999</v>
      </c>
      <c r="K1316" s="66">
        <v>39.947000000000003</v>
      </c>
      <c r="L1316" s="66">
        <v>0</v>
      </c>
      <c r="M1316" s="66">
        <v>70</v>
      </c>
      <c r="N1316" s="66">
        <v>0</v>
      </c>
      <c r="O1316" s="66">
        <v>34.954000000000001</v>
      </c>
      <c r="P1316" s="94">
        <v>43489.747974537036</v>
      </c>
      <c r="Q1316" s="95">
        <f t="shared" si="182"/>
        <v>21.018586571447457</v>
      </c>
    </row>
    <row r="1317" spans="1:17" ht="40.5" x14ac:dyDescent="0.25">
      <c r="A1317" s="49">
        <f t="shared" si="183"/>
        <v>1261</v>
      </c>
      <c r="B1317" s="44">
        <f t="shared" ref="B1317:B1379" si="184">B1316+1</f>
        <v>4</v>
      </c>
      <c r="C1317" s="45">
        <v>944</v>
      </c>
      <c r="D1317" s="81" t="s">
        <v>2755</v>
      </c>
      <c r="E1317" s="37" t="s">
        <v>49</v>
      </c>
      <c r="F1317" s="37" t="s">
        <v>2850</v>
      </c>
      <c r="G1317" s="36" t="s">
        <v>541</v>
      </c>
      <c r="H1317" s="66">
        <v>499.23</v>
      </c>
      <c r="I1317" s="66">
        <v>200</v>
      </c>
      <c r="J1317" s="66">
        <v>194.392</v>
      </c>
      <c r="K1317" s="66">
        <v>0</v>
      </c>
      <c r="L1317" s="66">
        <v>0</v>
      </c>
      <c r="M1317" s="66">
        <v>53.165999999999997</v>
      </c>
      <c r="N1317" s="66">
        <v>0</v>
      </c>
      <c r="O1317" s="66">
        <v>51.671999999999997</v>
      </c>
      <c r="P1317" s="94">
        <v>43490.684594907405</v>
      </c>
      <c r="Q1317" s="95">
        <f t="shared" si="182"/>
        <v>20.999939907457481</v>
      </c>
    </row>
    <row r="1318" spans="1:17" ht="60.75" x14ac:dyDescent="0.25">
      <c r="A1318" s="49">
        <f t="shared" si="183"/>
        <v>1262</v>
      </c>
      <c r="B1318" s="44">
        <f t="shared" si="184"/>
        <v>5</v>
      </c>
      <c r="C1318" s="45">
        <v>1145</v>
      </c>
      <c r="D1318" s="81" t="s">
        <v>2756</v>
      </c>
      <c r="E1318" s="37" t="s">
        <v>49</v>
      </c>
      <c r="F1318" s="37" t="s">
        <v>62</v>
      </c>
      <c r="G1318" s="36" t="s">
        <v>544</v>
      </c>
      <c r="H1318" s="66">
        <v>499.98599999999999</v>
      </c>
      <c r="I1318" s="66">
        <v>197.494</v>
      </c>
      <c r="J1318" s="66">
        <v>98.747</v>
      </c>
      <c r="K1318" s="66">
        <v>98.748000000000005</v>
      </c>
      <c r="L1318" s="66">
        <v>0</v>
      </c>
      <c r="M1318" s="66">
        <v>71.912999999999997</v>
      </c>
      <c r="N1318" s="66">
        <v>0</v>
      </c>
      <c r="O1318" s="66">
        <v>33.084000000000003</v>
      </c>
      <c r="P1318" s="94">
        <v>43492.507604166669</v>
      </c>
      <c r="Q1318" s="95">
        <f t="shared" si="182"/>
        <v>20.999987999663993</v>
      </c>
    </row>
    <row r="1319" spans="1:17" ht="81" x14ac:dyDescent="0.25">
      <c r="A1319" s="49">
        <f t="shared" si="183"/>
        <v>1263</v>
      </c>
      <c r="B1319" s="44">
        <f t="shared" si="184"/>
        <v>6</v>
      </c>
      <c r="C1319" s="45">
        <v>1713</v>
      </c>
      <c r="D1319" s="81" t="s">
        <v>2757</v>
      </c>
      <c r="E1319" s="37" t="s">
        <v>49</v>
      </c>
      <c r="F1319" s="37" t="s">
        <v>2758</v>
      </c>
      <c r="G1319" s="36" t="s">
        <v>2759</v>
      </c>
      <c r="H1319" s="66">
        <v>299.95600000000002</v>
      </c>
      <c r="I1319" s="66">
        <v>100</v>
      </c>
      <c r="J1319" s="66">
        <v>0</v>
      </c>
      <c r="K1319" s="66">
        <v>136.96600000000001</v>
      </c>
      <c r="L1319" s="66">
        <v>0</v>
      </c>
      <c r="M1319" s="66">
        <v>26.896000000000001</v>
      </c>
      <c r="N1319" s="66">
        <v>36.094000000000001</v>
      </c>
      <c r="O1319" s="66">
        <v>0</v>
      </c>
      <c r="P1319" s="94">
        <v>43494.742222222223</v>
      </c>
      <c r="Q1319" s="95">
        <f t="shared" si="182"/>
        <v>20.999746629505658</v>
      </c>
    </row>
    <row r="1320" spans="1:17" ht="40.5" x14ac:dyDescent="0.25">
      <c r="A1320" s="49">
        <f t="shared" si="183"/>
        <v>1264</v>
      </c>
      <c r="B1320" s="44">
        <f t="shared" si="184"/>
        <v>7</v>
      </c>
      <c r="C1320" s="45">
        <v>1957</v>
      </c>
      <c r="D1320" s="81" t="s">
        <v>2761</v>
      </c>
      <c r="E1320" s="37" t="s">
        <v>49</v>
      </c>
      <c r="F1320" s="37" t="s">
        <v>2850</v>
      </c>
      <c r="G1320" s="36" t="s">
        <v>542</v>
      </c>
      <c r="H1320" s="66">
        <v>499.14100000000002</v>
      </c>
      <c r="I1320" s="66">
        <v>200</v>
      </c>
      <c r="J1320" s="66">
        <v>194.321</v>
      </c>
      <c r="K1320" s="66">
        <v>0</v>
      </c>
      <c r="L1320" s="66">
        <v>0</v>
      </c>
      <c r="M1320" s="66">
        <v>52.75</v>
      </c>
      <c r="N1320" s="66">
        <v>0</v>
      </c>
      <c r="O1320" s="66">
        <v>52.07</v>
      </c>
      <c r="P1320" s="94">
        <v>43495.54954861111</v>
      </c>
      <c r="Q1320" s="95">
        <f t="shared" si="182"/>
        <v>21.000078134234613</v>
      </c>
    </row>
    <row r="1321" spans="1:17" ht="40.5" x14ac:dyDescent="0.25">
      <c r="A1321" s="49">
        <f t="shared" si="183"/>
        <v>1265</v>
      </c>
      <c r="B1321" s="44">
        <f t="shared" si="184"/>
        <v>8</v>
      </c>
      <c r="C1321" s="45">
        <v>2174</v>
      </c>
      <c r="D1321" s="81" t="s">
        <v>2762</v>
      </c>
      <c r="E1321" s="37" t="s">
        <v>49</v>
      </c>
      <c r="F1321" s="37" t="s">
        <v>2850</v>
      </c>
      <c r="G1321" s="36" t="s">
        <v>539</v>
      </c>
      <c r="H1321" s="66">
        <v>468.32799999999997</v>
      </c>
      <c r="I1321" s="66">
        <v>200</v>
      </c>
      <c r="J1321" s="66">
        <v>178.41800000000001</v>
      </c>
      <c r="K1321" s="66">
        <v>0</v>
      </c>
      <c r="L1321" s="66">
        <v>0</v>
      </c>
      <c r="M1321" s="66">
        <v>45</v>
      </c>
      <c r="N1321" s="66">
        <v>0</v>
      </c>
      <c r="O1321" s="66">
        <v>44.91</v>
      </c>
      <c r="P1321" s="94">
        <v>43495.742268518516</v>
      </c>
      <c r="Q1321" s="95">
        <f t="shared" si="182"/>
        <v>19.198083394543996</v>
      </c>
    </row>
    <row r="1322" spans="1:17" ht="60.75" x14ac:dyDescent="0.25">
      <c r="A1322" s="49">
        <f t="shared" si="183"/>
        <v>1266</v>
      </c>
      <c r="B1322" s="44">
        <f t="shared" si="184"/>
        <v>9</v>
      </c>
      <c r="C1322" s="45">
        <v>2280</v>
      </c>
      <c r="D1322" s="81" t="s">
        <v>2763</v>
      </c>
      <c r="E1322" s="37" t="s">
        <v>49</v>
      </c>
      <c r="F1322" s="37" t="s">
        <v>54</v>
      </c>
      <c r="G1322" s="36" t="s">
        <v>553</v>
      </c>
      <c r="H1322" s="66">
        <v>197.45099999999999</v>
      </c>
      <c r="I1322" s="66">
        <v>94.777000000000001</v>
      </c>
      <c r="J1322" s="66">
        <v>57.673999999999999</v>
      </c>
      <c r="K1322" s="66">
        <v>0</v>
      </c>
      <c r="L1322" s="66">
        <v>0</v>
      </c>
      <c r="M1322" s="66">
        <v>45</v>
      </c>
      <c r="N1322" s="66">
        <v>0</v>
      </c>
      <c r="O1322" s="66">
        <v>0</v>
      </c>
      <c r="P1322" s="94">
        <v>43495.866967592592</v>
      </c>
      <c r="Q1322" s="95">
        <f t="shared" si="182"/>
        <v>22.790464469665892</v>
      </c>
    </row>
    <row r="1323" spans="1:17" ht="40.5" x14ac:dyDescent="0.25">
      <c r="A1323" s="49">
        <f t="shared" si="183"/>
        <v>1267</v>
      </c>
      <c r="B1323" s="44">
        <f t="shared" si="184"/>
        <v>10</v>
      </c>
      <c r="C1323" s="45">
        <v>2434</v>
      </c>
      <c r="D1323" s="81" t="s">
        <v>2764</v>
      </c>
      <c r="E1323" s="37" t="s">
        <v>49</v>
      </c>
      <c r="F1323" s="37" t="s">
        <v>538</v>
      </c>
      <c r="G1323" s="36" t="s">
        <v>540</v>
      </c>
      <c r="H1323" s="66">
        <v>499.94799999999998</v>
      </c>
      <c r="I1323" s="66">
        <v>200</v>
      </c>
      <c r="J1323" s="66">
        <v>205.23</v>
      </c>
      <c r="K1323" s="66">
        <v>0</v>
      </c>
      <c r="L1323" s="66">
        <v>0</v>
      </c>
      <c r="M1323" s="66">
        <v>50</v>
      </c>
      <c r="N1323" s="66">
        <v>0</v>
      </c>
      <c r="O1323" s="66">
        <v>44.718000000000004</v>
      </c>
      <c r="P1323" s="94">
        <v>43496.506585648145</v>
      </c>
      <c r="Q1323" s="95">
        <f t="shared" si="182"/>
        <v>18.945570339315292</v>
      </c>
    </row>
    <row r="1324" spans="1:17" ht="40.5" x14ac:dyDescent="0.25">
      <c r="A1324" s="49">
        <f t="shared" si="183"/>
        <v>1268</v>
      </c>
      <c r="B1324" s="44">
        <f t="shared" si="184"/>
        <v>11</v>
      </c>
      <c r="C1324" s="45">
        <v>2475</v>
      </c>
      <c r="D1324" s="81" t="s">
        <v>2765</v>
      </c>
      <c r="E1324" s="37" t="s">
        <v>49</v>
      </c>
      <c r="F1324" s="37" t="s">
        <v>2850</v>
      </c>
      <c r="G1324" s="36" t="s">
        <v>542</v>
      </c>
      <c r="H1324" s="66">
        <v>299.98700000000002</v>
      </c>
      <c r="I1324" s="66">
        <v>149</v>
      </c>
      <c r="J1324" s="66">
        <v>104.17700000000001</v>
      </c>
      <c r="K1324" s="66">
        <v>0</v>
      </c>
      <c r="L1324" s="66">
        <v>0</v>
      </c>
      <c r="M1324" s="66">
        <v>32</v>
      </c>
      <c r="N1324" s="66">
        <v>0</v>
      </c>
      <c r="O1324" s="66">
        <v>14.81</v>
      </c>
      <c r="P1324" s="94">
        <v>43496.539456018516</v>
      </c>
      <c r="Q1324" s="95">
        <f t="shared" si="182"/>
        <v>15.604009507078638</v>
      </c>
    </row>
    <row r="1325" spans="1:17" ht="40.5" x14ac:dyDescent="0.25">
      <c r="A1325" s="49">
        <f t="shared" si="183"/>
        <v>1269</v>
      </c>
      <c r="B1325" s="44">
        <f t="shared" si="184"/>
        <v>12</v>
      </c>
      <c r="C1325" s="45">
        <v>2656</v>
      </c>
      <c r="D1325" s="81" t="s">
        <v>2766</v>
      </c>
      <c r="E1325" s="37" t="s">
        <v>49</v>
      </c>
      <c r="F1325" s="37" t="s">
        <v>60</v>
      </c>
      <c r="G1325" s="36" t="s">
        <v>541</v>
      </c>
      <c r="H1325" s="66">
        <v>182.37799999999999</v>
      </c>
      <c r="I1325" s="66">
        <v>91.1</v>
      </c>
      <c r="J1325" s="66">
        <v>21.55</v>
      </c>
      <c r="K1325" s="66">
        <v>32.700000000000003</v>
      </c>
      <c r="L1325" s="66">
        <v>0</v>
      </c>
      <c r="M1325" s="66">
        <v>37.027999999999999</v>
      </c>
      <c r="N1325" s="66">
        <v>0</v>
      </c>
      <c r="O1325" s="66">
        <v>0</v>
      </c>
      <c r="P1325" s="94">
        <v>43496.710358796299</v>
      </c>
      <c r="Q1325" s="95">
        <f t="shared" si="182"/>
        <v>20.30288740966564</v>
      </c>
    </row>
    <row r="1326" spans="1:17" ht="40.5" x14ac:dyDescent="0.25">
      <c r="A1326" s="49">
        <f t="shared" si="183"/>
        <v>1270</v>
      </c>
      <c r="B1326" s="44">
        <f t="shared" si="184"/>
        <v>13</v>
      </c>
      <c r="C1326" s="45">
        <v>804</v>
      </c>
      <c r="D1326" s="81" t="s">
        <v>2767</v>
      </c>
      <c r="E1326" s="37" t="s">
        <v>58</v>
      </c>
      <c r="F1326" s="37" t="s">
        <v>551</v>
      </c>
      <c r="G1326" s="36" t="s">
        <v>544</v>
      </c>
      <c r="H1326" s="66">
        <v>383</v>
      </c>
      <c r="I1326" s="66">
        <v>150.30000000000001</v>
      </c>
      <c r="J1326" s="66">
        <v>74.125</v>
      </c>
      <c r="K1326" s="66">
        <v>76.174999999999997</v>
      </c>
      <c r="L1326" s="66">
        <v>0</v>
      </c>
      <c r="M1326" s="66">
        <v>82.4</v>
      </c>
      <c r="N1326" s="66">
        <v>0</v>
      </c>
      <c r="O1326" s="66">
        <v>0</v>
      </c>
      <c r="P1326" s="94">
        <v>43490.507037037038</v>
      </c>
      <c r="Q1326" s="95">
        <f t="shared" si="182"/>
        <v>21.514360313315926</v>
      </c>
    </row>
    <row r="1327" spans="1:17" ht="60.75" x14ac:dyDescent="0.25">
      <c r="A1327" s="49">
        <f t="shared" si="183"/>
        <v>1271</v>
      </c>
      <c r="B1327" s="44">
        <f t="shared" si="184"/>
        <v>14</v>
      </c>
      <c r="C1327" s="45">
        <v>925</v>
      </c>
      <c r="D1327" s="81" t="s">
        <v>2768</v>
      </c>
      <c r="E1327" s="37" t="s">
        <v>58</v>
      </c>
      <c r="F1327" s="37" t="s">
        <v>536</v>
      </c>
      <c r="G1327" s="36" t="s">
        <v>537</v>
      </c>
      <c r="H1327" s="66">
        <v>499</v>
      </c>
      <c r="I1327" s="66">
        <v>200</v>
      </c>
      <c r="J1327" s="66">
        <v>154.08000000000001</v>
      </c>
      <c r="K1327" s="66">
        <v>39.92</v>
      </c>
      <c r="L1327" s="66">
        <v>0</v>
      </c>
      <c r="M1327" s="66">
        <v>105</v>
      </c>
      <c r="N1327" s="66">
        <v>0</v>
      </c>
      <c r="O1327" s="66">
        <v>0</v>
      </c>
      <c r="P1327" s="94">
        <v>43490.663703703707</v>
      </c>
      <c r="Q1327" s="95">
        <f t="shared" si="182"/>
        <v>21.042084168336672</v>
      </c>
    </row>
    <row r="1328" spans="1:17" ht="40.5" x14ac:dyDescent="0.25">
      <c r="A1328" s="49">
        <f t="shared" si="183"/>
        <v>1272</v>
      </c>
      <c r="B1328" s="44">
        <f t="shared" si="184"/>
        <v>15</v>
      </c>
      <c r="C1328" s="45">
        <v>996</v>
      </c>
      <c r="D1328" s="81" t="s">
        <v>2769</v>
      </c>
      <c r="E1328" s="37" t="s">
        <v>58</v>
      </c>
      <c r="F1328" s="37" t="s">
        <v>549</v>
      </c>
      <c r="G1328" s="36" t="s">
        <v>541</v>
      </c>
      <c r="H1328" s="66">
        <v>245.68</v>
      </c>
      <c r="I1328" s="66">
        <v>122.84</v>
      </c>
      <c r="J1328" s="66">
        <v>71.239999999999995</v>
      </c>
      <c r="K1328" s="66">
        <v>0</v>
      </c>
      <c r="L1328" s="66">
        <v>0</v>
      </c>
      <c r="M1328" s="66">
        <v>51.6</v>
      </c>
      <c r="N1328" s="66">
        <v>0</v>
      </c>
      <c r="O1328" s="66">
        <v>0</v>
      </c>
      <c r="P1328" s="94">
        <v>43490.73097222222</v>
      </c>
      <c r="Q1328" s="95">
        <f t="shared" si="182"/>
        <v>21.002930641484859</v>
      </c>
    </row>
    <row r="1329" spans="1:17" ht="40.5" x14ac:dyDescent="0.25">
      <c r="A1329" s="49">
        <f t="shared" si="183"/>
        <v>1273</v>
      </c>
      <c r="B1329" s="44">
        <f t="shared" si="184"/>
        <v>16</v>
      </c>
      <c r="C1329" s="45">
        <v>1075</v>
      </c>
      <c r="D1329" s="81" t="s">
        <v>2770</v>
      </c>
      <c r="E1329" s="37" t="s">
        <v>58</v>
      </c>
      <c r="F1329" s="37" t="s">
        <v>1157</v>
      </c>
      <c r="G1329" s="36" t="s">
        <v>537</v>
      </c>
      <c r="H1329" s="66">
        <v>150</v>
      </c>
      <c r="I1329" s="66">
        <v>75</v>
      </c>
      <c r="J1329" s="66">
        <v>31.5</v>
      </c>
      <c r="K1329" s="66">
        <v>12</v>
      </c>
      <c r="L1329" s="66">
        <v>0</v>
      </c>
      <c r="M1329" s="66">
        <v>31.5</v>
      </c>
      <c r="N1329" s="66">
        <v>0</v>
      </c>
      <c r="O1329" s="66">
        <v>0</v>
      </c>
      <c r="P1329" s="94">
        <v>43490.855439814812</v>
      </c>
      <c r="Q1329" s="95">
        <f t="shared" si="182"/>
        <v>21</v>
      </c>
    </row>
    <row r="1330" spans="1:17" ht="60.75" x14ac:dyDescent="0.25">
      <c r="A1330" s="49">
        <f t="shared" si="183"/>
        <v>1274</v>
      </c>
      <c r="B1330" s="44">
        <f t="shared" si="184"/>
        <v>17</v>
      </c>
      <c r="C1330" s="45">
        <v>1105</v>
      </c>
      <c r="D1330" s="81" t="s">
        <v>2771</v>
      </c>
      <c r="E1330" s="37" t="s">
        <v>58</v>
      </c>
      <c r="F1330" s="37" t="s">
        <v>2851</v>
      </c>
      <c r="G1330" s="36" t="s">
        <v>537</v>
      </c>
      <c r="H1330" s="66">
        <v>499.50599999999997</v>
      </c>
      <c r="I1330" s="66">
        <v>200</v>
      </c>
      <c r="J1330" s="66">
        <v>151.02500000000001</v>
      </c>
      <c r="K1330" s="66">
        <v>39.96</v>
      </c>
      <c r="L1330" s="66">
        <v>0</v>
      </c>
      <c r="M1330" s="66">
        <v>69</v>
      </c>
      <c r="N1330" s="66">
        <v>0</v>
      </c>
      <c r="O1330" s="66">
        <v>39.521000000000001</v>
      </c>
      <c r="P1330" s="94">
        <v>43491.487858796296</v>
      </c>
      <c r="Q1330" s="95">
        <f t="shared" si="182"/>
        <v>21.725664956977496</v>
      </c>
    </row>
    <row r="1331" spans="1:17" ht="40.5" x14ac:dyDescent="0.25">
      <c r="A1331" s="49">
        <f t="shared" si="183"/>
        <v>1275</v>
      </c>
      <c r="B1331" s="44">
        <f t="shared" si="184"/>
        <v>18</v>
      </c>
      <c r="C1331" s="45">
        <v>1832</v>
      </c>
      <c r="D1331" s="81" t="s">
        <v>2772</v>
      </c>
      <c r="E1331" s="37" t="s">
        <v>58</v>
      </c>
      <c r="F1331" s="37" t="s">
        <v>2852</v>
      </c>
      <c r="G1331" s="36" t="s">
        <v>2759</v>
      </c>
      <c r="H1331" s="66">
        <v>345</v>
      </c>
      <c r="I1331" s="66">
        <v>122.55</v>
      </c>
      <c r="J1331" s="66">
        <v>0</v>
      </c>
      <c r="K1331" s="66">
        <v>150</v>
      </c>
      <c r="L1331" s="66">
        <v>0</v>
      </c>
      <c r="M1331" s="66">
        <v>72.45</v>
      </c>
      <c r="N1331" s="66">
        <v>0</v>
      </c>
      <c r="O1331" s="66">
        <v>0</v>
      </c>
      <c r="P1331" s="94">
        <v>43495.408020833333</v>
      </c>
      <c r="Q1331" s="95">
        <f t="shared" si="182"/>
        <v>21</v>
      </c>
    </row>
    <row r="1332" spans="1:17" ht="56.25" x14ac:dyDescent="0.25">
      <c r="A1332" s="49">
        <f t="shared" si="183"/>
        <v>1276</v>
      </c>
      <c r="B1332" s="44">
        <f t="shared" si="184"/>
        <v>19</v>
      </c>
      <c r="C1332" s="45">
        <v>2338</v>
      </c>
      <c r="D1332" s="81" t="s">
        <v>2864</v>
      </c>
      <c r="E1332" s="37" t="s">
        <v>58</v>
      </c>
      <c r="F1332" s="37" t="s">
        <v>2773</v>
      </c>
      <c r="G1332" s="36" t="s">
        <v>541</v>
      </c>
      <c r="H1332" s="66">
        <v>494.19</v>
      </c>
      <c r="I1332" s="66">
        <v>200</v>
      </c>
      <c r="J1332" s="66">
        <v>133.852</v>
      </c>
      <c r="K1332" s="66">
        <v>59</v>
      </c>
      <c r="L1332" s="66">
        <v>0</v>
      </c>
      <c r="M1332" s="66">
        <v>101.33799999999999</v>
      </c>
      <c r="N1332" s="66">
        <v>0</v>
      </c>
      <c r="O1332" s="66">
        <v>0</v>
      </c>
      <c r="P1332" s="94">
        <v>43496.374155092592</v>
      </c>
      <c r="Q1332" s="95">
        <f t="shared" si="182"/>
        <v>20.505878305914727</v>
      </c>
    </row>
    <row r="1333" spans="1:17" ht="60.75" x14ac:dyDescent="0.25">
      <c r="A1333" s="49">
        <f t="shared" si="183"/>
        <v>1277</v>
      </c>
      <c r="B1333" s="44">
        <f t="shared" si="184"/>
        <v>20</v>
      </c>
      <c r="C1333" s="45">
        <v>2348</v>
      </c>
      <c r="D1333" s="81" t="s">
        <v>2774</v>
      </c>
      <c r="E1333" s="37" t="s">
        <v>58</v>
      </c>
      <c r="F1333" s="37" t="s">
        <v>2775</v>
      </c>
      <c r="G1333" s="36" t="s">
        <v>546</v>
      </c>
      <c r="H1333" s="66">
        <v>245.04599999999999</v>
      </c>
      <c r="I1333" s="66">
        <v>122.523</v>
      </c>
      <c r="J1333" s="66">
        <v>43.264000000000003</v>
      </c>
      <c r="K1333" s="66">
        <v>29</v>
      </c>
      <c r="L1333" s="66">
        <v>0</v>
      </c>
      <c r="M1333" s="66">
        <v>48.658999999999999</v>
      </c>
      <c r="N1333" s="66">
        <v>1.6</v>
      </c>
      <c r="O1333" s="66">
        <v>0</v>
      </c>
      <c r="P1333" s="94">
        <v>43496.392175925925</v>
      </c>
      <c r="Q1333" s="95">
        <f t="shared" si="182"/>
        <v>20.510026688866578</v>
      </c>
    </row>
    <row r="1334" spans="1:17" ht="56.25" x14ac:dyDescent="0.25">
      <c r="A1334" s="49">
        <f t="shared" si="183"/>
        <v>1278</v>
      </c>
      <c r="B1334" s="44">
        <f t="shared" si="184"/>
        <v>21</v>
      </c>
      <c r="C1334" s="45">
        <v>2396</v>
      </c>
      <c r="D1334" s="81" t="s">
        <v>2776</v>
      </c>
      <c r="E1334" s="37" t="s">
        <v>58</v>
      </c>
      <c r="F1334" s="37" t="s">
        <v>2777</v>
      </c>
      <c r="G1334" s="36" t="s">
        <v>2778</v>
      </c>
      <c r="H1334" s="66">
        <v>499.5</v>
      </c>
      <c r="I1334" s="66">
        <v>200</v>
      </c>
      <c r="J1334" s="66">
        <v>122.22</v>
      </c>
      <c r="K1334" s="66">
        <v>74.88</v>
      </c>
      <c r="L1334" s="66">
        <v>0</v>
      </c>
      <c r="M1334" s="66">
        <v>98.6</v>
      </c>
      <c r="N1334" s="66">
        <v>0</v>
      </c>
      <c r="O1334" s="66">
        <v>3.8</v>
      </c>
      <c r="P1334" s="94">
        <v>43496.47314814815</v>
      </c>
      <c r="Q1334" s="95">
        <f t="shared" si="182"/>
        <v>20.5005005005005</v>
      </c>
    </row>
    <row r="1335" spans="1:17" ht="40.5" x14ac:dyDescent="0.25">
      <c r="A1335" s="49">
        <f t="shared" si="183"/>
        <v>1279</v>
      </c>
      <c r="B1335" s="44">
        <f t="shared" si="184"/>
        <v>22</v>
      </c>
      <c r="C1335" s="45">
        <v>2414</v>
      </c>
      <c r="D1335" s="81" t="s">
        <v>2779</v>
      </c>
      <c r="E1335" s="37" t="s">
        <v>58</v>
      </c>
      <c r="F1335" s="37" t="s">
        <v>54</v>
      </c>
      <c r="G1335" s="36" t="s">
        <v>560</v>
      </c>
      <c r="H1335" s="66">
        <v>416.08199999999999</v>
      </c>
      <c r="I1335" s="66">
        <v>195.559</v>
      </c>
      <c r="J1335" s="66">
        <v>125.18300000000001</v>
      </c>
      <c r="K1335" s="66">
        <v>0</v>
      </c>
      <c r="L1335" s="66">
        <v>0</v>
      </c>
      <c r="M1335" s="66">
        <v>91.537999999999997</v>
      </c>
      <c r="N1335" s="66">
        <v>0</v>
      </c>
      <c r="O1335" s="66">
        <v>3.802</v>
      </c>
      <c r="P1335" s="94">
        <v>43496.490960648145</v>
      </c>
      <c r="Q1335" s="95">
        <f t="shared" si="182"/>
        <v>22.913752577616911</v>
      </c>
    </row>
    <row r="1336" spans="1:17" ht="56.25" x14ac:dyDescent="0.25">
      <c r="A1336" s="49">
        <f t="shared" si="183"/>
        <v>1280</v>
      </c>
      <c r="B1336" s="44">
        <f t="shared" si="184"/>
        <v>23</v>
      </c>
      <c r="C1336" s="45">
        <v>2483</v>
      </c>
      <c r="D1336" s="81" t="s">
        <v>2865</v>
      </c>
      <c r="E1336" s="37" t="s">
        <v>58</v>
      </c>
      <c r="F1336" s="37" t="s">
        <v>2773</v>
      </c>
      <c r="G1336" s="36" t="s">
        <v>541</v>
      </c>
      <c r="H1336" s="66">
        <v>492.3</v>
      </c>
      <c r="I1336" s="66">
        <v>200</v>
      </c>
      <c r="J1336" s="66">
        <v>133.34</v>
      </c>
      <c r="K1336" s="66">
        <v>58</v>
      </c>
      <c r="L1336" s="66">
        <v>0</v>
      </c>
      <c r="M1336" s="66">
        <v>97.26</v>
      </c>
      <c r="N1336" s="66">
        <v>0</v>
      </c>
      <c r="O1336" s="66">
        <v>3.7</v>
      </c>
      <c r="P1336" s="94">
        <v>43496.551539351851</v>
      </c>
      <c r="Q1336" s="95">
        <f t="shared" si="182"/>
        <v>20.507820434694292</v>
      </c>
    </row>
    <row r="1337" spans="1:17" ht="60.75" x14ac:dyDescent="0.25">
      <c r="A1337" s="49">
        <f t="shared" si="183"/>
        <v>1281</v>
      </c>
      <c r="B1337" s="44">
        <f t="shared" si="184"/>
        <v>24</v>
      </c>
      <c r="C1337" s="45">
        <v>2650</v>
      </c>
      <c r="D1337" s="81" t="s">
        <v>2873</v>
      </c>
      <c r="E1337" s="37" t="s">
        <v>58</v>
      </c>
      <c r="F1337" s="37" t="s">
        <v>547</v>
      </c>
      <c r="G1337" s="36" t="s">
        <v>548</v>
      </c>
      <c r="H1337" s="66">
        <v>256.57600000000002</v>
      </c>
      <c r="I1337" s="66">
        <v>128.28800000000001</v>
      </c>
      <c r="J1337" s="66">
        <v>51.314999999999998</v>
      </c>
      <c r="K1337" s="66">
        <v>23.091999999999999</v>
      </c>
      <c r="L1337" s="66">
        <v>0</v>
      </c>
      <c r="M1337" s="66">
        <v>41.052</v>
      </c>
      <c r="N1337" s="66">
        <v>12.829000000000001</v>
      </c>
      <c r="O1337" s="66">
        <v>0</v>
      </c>
      <c r="P1337" s="94">
        <v>43496.706921296296</v>
      </c>
      <c r="Q1337" s="95">
        <f t="shared" si="182"/>
        <v>21.000015589922672</v>
      </c>
    </row>
    <row r="1338" spans="1:17" ht="81" x14ac:dyDescent="0.25">
      <c r="A1338" s="49">
        <f t="shared" si="183"/>
        <v>1282</v>
      </c>
      <c r="B1338" s="44">
        <f t="shared" si="184"/>
        <v>25</v>
      </c>
      <c r="C1338" s="45">
        <v>2683</v>
      </c>
      <c r="D1338" s="81" t="s">
        <v>2780</v>
      </c>
      <c r="E1338" s="37" t="s">
        <v>58</v>
      </c>
      <c r="F1338" s="37" t="s">
        <v>2853</v>
      </c>
      <c r="G1338" s="36" t="s">
        <v>541</v>
      </c>
      <c r="H1338" s="66">
        <v>449.99900000000002</v>
      </c>
      <c r="I1338" s="66">
        <v>200</v>
      </c>
      <c r="J1338" s="66">
        <v>136.666</v>
      </c>
      <c r="K1338" s="66">
        <v>68.332999999999998</v>
      </c>
      <c r="L1338" s="66">
        <v>0</v>
      </c>
      <c r="M1338" s="66">
        <v>45</v>
      </c>
      <c r="N1338" s="66">
        <v>0</v>
      </c>
      <c r="O1338" s="66">
        <v>0</v>
      </c>
      <c r="P1338" s="94">
        <v>43496.733437499999</v>
      </c>
      <c r="Q1338" s="95">
        <f t="shared" si="182"/>
        <v>10.000022222271605</v>
      </c>
    </row>
    <row r="1339" spans="1:17" ht="56.25" x14ac:dyDescent="0.25">
      <c r="A1339" s="49">
        <f t="shared" si="183"/>
        <v>1283</v>
      </c>
      <c r="B1339" s="44">
        <f t="shared" si="184"/>
        <v>26</v>
      </c>
      <c r="C1339" s="45">
        <v>2694</v>
      </c>
      <c r="D1339" s="81" t="s">
        <v>2781</v>
      </c>
      <c r="E1339" s="37" t="s">
        <v>58</v>
      </c>
      <c r="F1339" s="37" t="s">
        <v>2773</v>
      </c>
      <c r="G1339" s="36" t="s">
        <v>541</v>
      </c>
      <c r="H1339" s="66">
        <v>149.982</v>
      </c>
      <c r="I1339" s="66">
        <v>74.991</v>
      </c>
      <c r="J1339" s="66">
        <v>35</v>
      </c>
      <c r="K1339" s="66">
        <v>24.991</v>
      </c>
      <c r="L1339" s="66">
        <v>0</v>
      </c>
      <c r="M1339" s="66">
        <v>15</v>
      </c>
      <c r="N1339" s="66">
        <v>0</v>
      </c>
      <c r="O1339" s="66">
        <v>0</v>
      </c>
      <c r="P1339" s="94">
        <v>43496.737743055557</v>
      </c>
      <c r="Q1339" s="95">
        <f t="shared" si="182"/>
        <v>10.001200144017282</v>
      </c>
    </row>
    <row r="1340" spans="1:17" ht="60.75" x14ac:dyDescent="0.25">
      <c r="A1340" s="49">
        <f t="shared" si="183"/>
        <v>1284</v>
      </c>
      <c r="B1340" s="44">
        <f t="shared" si="184"/>
        <v>27</v>
      </c>
      <c r="C1340" s="45">
        <v>66</v>
      </c>
      <c r="D1340" s="81" t="s">
        <v>2782</v>
      </c>
      <c r="E1340" s="37" t="s">
        <v>61</v>
      </c>
      <c r="F1340" s="37" t="s">
        <v>561</v>
      </c>
      <c r="G1340" s="36" t="s">
        <v>539</v>
      </c>
      <c r="H1340" s="66">
        <v>349.7</v>
      </c>
      <c r="I1340" s="66">
        <v>174.85</v>
      </c>
      <c r="J1340" s="66">
        <v>0</v>
      </c>
      <c r="K1340" s="66">
        <v>101.41</v>
      </c>
      <c r="L1340" s="66">
        <v>0</v>
      </c>
      <c r="M1340" s="66">
        <v>73.44</v>
      </c>
      <c r="N1340" s="66">
        <v>0</v>
      </c>
      <c r="O1340" s="66">
        <v>0</v>
      </c>
      <c r="P1340" s="94">
        <v>43479.623668981483</v>
      </c>
      <c r="Q1340" s="95">
        <f t="shared" si="182"/>
        <v>21.0008578781813</v>
      </c>
    </row>
    <row r="1341" spans="1:17" ht="40.5" x14ac:dyDescent="0.25">
      <c r="A1341" s="49">
        <f t="shared" si="183"/>
        <v>1285</v>
      </c>
      <c r="B1341" s="44">
        <f t="shared" si="184"/>
        <v>28</v>
      </c>
      <c r="C1341" s="45">
        <v>243</v>
      </c>
      <c r="D1341" s="81" t="s">
        <v>2872</v>
      </c>
      <c r="E1341" s="37" t="s">
        <v>61</v>
      </c>
      <c r="F1341" s="37" t="s">
        <v>54</v>
      </c>
      <c r="G1341" s="36" t="s">
        <v>553</v>
      </c>
      <c r="H1341" s="66">
        <v>70.509</v>
      </c>
      <c r="I1341" s="66">
        <v>32.433999999999997</v>
      </c>
      <c r="J1341" s="66">
        <v>22.562999999999999</v>
      </c>
      <c r="K1341" s="66">
        <v>0</v>
      </c>
      <c r="L1341" s="66">
        <v>0</v>
      </c>
      <c r="M1341" s="66">
        <v>10.002000000000001</v>
      </c>
      <c r="N1341" s="66">
        <v>0</v>
      </c>
      <c r="O1341" s="66">
        <v>5.51</v>
      </c>
      <c r="P1341" s="94">
        <v>43486.465624999997</v>
      </c>
      <c r="Q1341" s="95">
        <f t="shared" si="182"/>
        <v>22.00002836517324</v>
      </c>
    </row>
    <row r="1342" spans="1:17" ht="60.75" x14ac:dyDescent="0.25">
      <c r="A1342" s="49">
        <f t="shared" si="183"/>
        <v>1286</v>
      </c>
      <c r="B1342" s="44">
        <f t="shared" si="184"/>
        <v>29</v>
      </c>
      <c r="C1342" s="45">
        <v>274</v>
      </c>
      <c r="D1342" s="81" t="s">
        <v>2783</v>
      </c>
      <c r="E1342" s="37" t="s">
        <v>61</v>
      </c>
      <c r="F1342" s="37" t="s">
        <v>54</v>
      </c>
      <c r="G1342" s="36" t="s">
        <v>560</v>
      </c>
      <c r="H1342" s="66">
        <v>47.902999999999999</v>
      </c>
      <c r="I1342" s="66">
        <v>22.035</v>
      </c>
      <c r="J1342" s="66">
        <v>15.329000000000001</v>
      </c>
      <c r="K1342" s="66">
        <v>0</v>
      </c>
      <c r="L1342" s="66">
        <v>0</v>
      </c>
      <c r="M1342" s="66">
        <v>10.539</v>
      </c>
      <c r="N1342" s="66">
        <v>0</v>
      </c>
      <c r="O1342" s="66">
        <v>0</v>
      </c>
      <c r="P1342" s="94">
        <v>43486.616701388892</v>
      </c>
      <c r="Q1342" s="95">
        <f t="shared" si="182"/>
        <v>22.000709767655469</v>
      </c>
    </row>
    <row r="1343" spans="1:17" ht="40.5" x14ac:dyDescent="0.25">
      <c r="A1343" s="49">
        <f t="shared" si="183"/>
        <v>1287</v>
      </c>
      <c r="B1343" s="44">
        <f t="shared" si="184"/>
        <v>30</v>
      </c>
      <c r="C1343" s="45">
        <v>362</v>
      </c>
      <c r="D1343" s="81" t="s">
        <v>2784</v>
      </c>
      <c r="E1343" s="37" t="s">
        <v>61</v>
      </c>
      <c r="F1343" s="37" t="s">
        <v>561</v>
      </c>
      <c r="G1343" s="36" t="s">
        <v>2785</v>
      </c>
      <c r="H1343" s="66">
        <v>125.3</v>
      </c>
      <c r="I1343" s="66">
        <v>62.65</v>
      </c>
      <c r="J1343" s="66">
        <v>0</v>
      </c>
      <c r="K1343" s="66">
        <v>36.340000000000003</v>
      </c>
      <c r="L1343" s="66">
        <v>0</v>
      </c>
      <c r="M1343" s="66">
        <v>26.31</v>
      </c>
      <c r="N1343" s="66">
        <v>0</v>
      </c>
      <c r="O1343" s="66">
        <v>0</v>
      </c>
      <c r="P1343" s="94">
        <v>43487.645243055558</v>
      </c>
      <c r="Q1343" s="95">
        <f t="shared" si="182"/>
        <v>20.9976057462091</v>
      </c>
    </row>
    <row r="1344" spans="1:17" ht="60.75" x14ac:dyDescent="0.25">
      <c r="A1344" s="49">
        <f t="shared" si="183"/>
        <v>1288</v>
      </c>
      <c r="B1344" s="44">
        <f t="shared" si="184"/>
        <v>31</v>
      </c>
      <c r="C1344" s="45">
        <v>375</v>
      </c>
      <c r="D1344" s="81" t="s">
        <v>2786</v>
      </c>
      <c r="E1344" s="37" t="s">
        <v>61</v>
      </c>
      <c r="F1344" s="37" t="s">
        <v>2787</v>
      </c>
      <c r="G1344" s="36" t="s">
        <v>537</v>
      </c>
      <c r="H1344" s="66">
        <v>377.947</v>
      </c>
      <c r="I1344" s="66">
        <v>188.97300000000001</v>
      </c>
      <c r="J1344" s="66">
        <v>79.369</v>
      </c>
      <c r="K1344" s="66">
        <v>30.236000000000001</v>
      </c>
      <c r="L1344" s="66">
        <v>0</v>
      </c>
      <c r="M1344" s="66">
        <v>79.369</v>
      </c>
      <c r="N1344" s="66">
        <v>0</v>
      </c>
      <c r="O1344" s="66">
        <v>0</v>
      </c>
      <c r="P1344" s="94">
        <v>43487.689166666663</v>
      </c>
      <c r="Q1344" s="95">
        <f t="shared" si="182"/>
        <v>21.000034396357162</v>
      </c>
    </row>
    <row r="1345" spans="1:17" ht="60.75" x14ac:dyDescent="0.25">
      <c r="A1345" s="49">
        <f t="shared" si="183"/>
        <v>1289</v>
      </c>
      <c r="B1345" s="44">
        <f t="shared" si="184"/>
        <v>32</v>
      </c>
      <c r="C1345" s="45">
        <v>377</v>
      </c>
      <c r="D1345" s="81" t="s">
        <v>2788</v>
      </c>
      <c r="E1345" s="37" t="s">
        <v>61</v>
      </c>
      <c r="F1345" s="37" t="s">
        <v>2789</v>
      </c>
      <c r="G1345" s="36" t="s">
        <v>537</v>
      </c>
      <c r="H1345" s="66">
        <v>151.565</v>
      </c>
      <c r="I1345" s="66">
        <v>75.781999999999996</v>
      </c>
      <c r="J1345" s="66">
        <v>31.829000000000001</v>
      </c>
      <c r="K1345" s="66">
        <v>12.125</v>
      </c>
      <c r="L1345" s="66">
        <v>0</v>
      </c>
      <c r="M1345" s="66">
        <v>31.829000000000001</v>
      </c>
      <c r="N1345" s="66">
        <v>0</v>
      </c>
      <c r="O1345" s="66">
        <v>0</v>
      </c>
      <c r="P1345" s="94">
        <v>43487.699317129627</v>
      </c>
      <c r="Q1345" s="95">
        <f t="shared" si="182"/>
        <v>21.000230924025995</v>
      </c>
    </row>
    <row r="1346" spans="1:17" ht="40.5" x14ac:dyDescent="0.25">
      <c r="A1346" s="49">
        <f t="shared" si="183"/>
        <v>1290</v>
      </c>
      <c r="B1346" s="44">
        <f t="shared" si="184"/>
        <v>33</v>
      </c>
      <c r="C1346" s="45">
        <v>414</v>
      </c>
      <c r="D1346" s="81" t="s">
        <v>2790</v>
      </c>
      <c r="E1346" s="37" t="s">
        <v>61</v>
      </c>
      <c r="F1346" s="37" t="s">
        <v>54</v>
      </c>
      <c r="G1346" s="36" t="s">
        <v>553</v>
      </c>
      <c r="H1346" s="66">
        <v>40.036000000000001</v>
      </c>
      <c r="I1346" s="66">
        <v>19.617999999999999</v>
      </c>
      <c r="J1346" s="66">
        <v>11.61</v>
      </c>
      <c r="K1346" s="66">
        <v>0</v>
      </c>
      <c r="L1346" s="66">
        <v>0</v>
      </c>
      <c r="M1346" s="66">
        <v>8.8079999999999998</v>
      </c>
      <c r="N1346" s="66">
        <v>0</v>
      </c>
      <c r="O1346" s="66">
        <v>0</v>
      </c>
      <c r="P1346" s="94">
        <v>43488.44771990741</v>
      </c>
      <c r="Q1346" s="95">
        <f t="shared" si="182"/>
        <v>22.000199820161853</v>
      </c>
    </row>
    <row r="1347" spans="1:17" ht="60.75" x14ac:dyDescent="0.25">
      <c r="A1347" s="49">
        <f t="shared" si="183"/>
        <v>1291</v>
      </c>
      <c r="B1347" s="44">
        <f t="shared" si="184"/>
        <v>34</v>
      </c>
      <c r="C1347" s="45">
        <v>419</v>
      </c>
      <c r="D1347" s="81" t="s">
        <v>2791</v>
      </c>
      <c r="E1347" s="37" t="s">
        <v>61</v>
      </c>
      <c r="F1347" s="37" t="s">
        <v>2789</v>
      </c>
      <c r="G1347" s="36" t="s">
        <v>552</v>
      </c>
      <c r="H1347" s="66">
        <v>249.709</v>
      </c>
      <c r="I1347" s="66">
        <v>124.854</v>
      </c>
      <c r="J1347" s="66">
        <v>52.439</v>
      </c>
      <c r="K1347" s="66">
        <v>19.977</v>
      </c>
      <c r="L1347" s="66">
        <v>0</v>
      </c>
      <c r="M1347" s="66">
        <v>52.439</v>
      </c>
      <c r="N1347" s="66">
        <v>0</v>
      </c>
      <c r="O1347" s="66">
        <v>0</v>
      </c>
      <c r="P1347" s="94">
        <v>43488.461770833332</v>
      </c>
      <c r="Q1347" s="95">
        <f t="shared" ref="Q1347:Q1484" si="185">(O1347+N1347+M1347)*100/H1347</f>
        <v>21.000044051275683</v>
      </c>
    </row>
    <row r="1348" spans="1:17" ht="40.5" x14ac:dyDescent="0.25">
      <c r="A1348" s="49">
        <f t="shared" si="183"/>
        <v>1292</v>
      </c>
      <c r="B1348" s="44">
        <f t="shared" si="184"/>
        <v>35</v>
      </c>
      <c r="C1348" s="45">
        <v>492</v>
      </c>
      <c r="D1348" s="81" t="s">
        <v>2792</v>
      </c>
      <c r="E1348" s="37" t="s">
        <v>61</v>
      </c>
      <c r="F1348" s="37" t="s">
        <v>2793</v>
      </c>
      <c r="G1348" s="36" t="s">
        <v>553</v>
      </c>
      <c r="H1348" s="66">
        <v>126.669</v>
      </c>
      <c r="I1348" s="66">
        <v>58.268000000000001</v>
      </c>
      <c r="J1348" s="66">
        <v>40.533999999999999</v>
      </c>
      <c r="K1348" s="66">
        <v>0</v>
      </c>
      <c r="L1348" s="66">
        <v>0</v>
      </c>
      <c r="M1348" s="66">
        <v>27.867000000000001</v>
      </c>
      <c r="N1348" s="66">
        <v>0</v>
      </c>
      <c r="O1348" s="66">
        <v>0</v>
      </c>
      <c r="P1348" s="94">
        <v>43488.705543981479</v>
      </c>
      <c r="Q1348" s="95">
        <f t="shared" si="185"/>
        <v>21.999857897354524</v>
      </c>
    </row>
    <row r="1349" spans="1:17" ht="40.5" x14ac:dyDescent="0.25">
      <c r="A1349" s="49">
        <f t="shared" si="183"/>
        <v>1293</v>
      </c>
      <c r="B1349" s="44">
        <f t="shared" si="184"/>
        <v>36</v>
      </c>
      <c r="C1349" s="45">
        <v>1061</v>
      </c>
      <c r="D1349" s="81" t="s">
        <v>2794</v>
      </c>
      <c r="E1349" s="37" t="s">
        <v>61</v>
      </c>
      <c r="F1349" s="37" t="s">
        <v>536</v>
      </c>
      <c r="G1349" s="36" t="s">
        <v>537</v>
      </c>
      <c r="H1349" s="66">
        <v>498.428</v>
      </c>
      <c r="I1349" s="66">
        <v>200</v>
      </c>
      <c r="J1349" s="66">
        <v>153.78200000000001</v>
      </c>
      <c r="K1349" s="66">
        <v>39.874000000000002</v>
      </c>
      <c r="L1349" s="66">
        <v>0</v>
      </c>
      <c r="M1349" s="66">
        <v>95</v>
      </c>
      <c r="N1349" s="66">
        <v>0</v>
      </c>
      <c r="O1349" s="66">
        <v>9.7720000000000002</v>
      </c>
      <c r="P1349" s="94">
        <v>43490.827650462961</v>
      </c>
      <c r="Q1349" s="95">
        <f t="shared" si="185"/>
        <v>21.02048841557858</v>
      </c>
    </row>
    <row r="1350" spans="1:17" ht="60.75" x14ac:dyDescent="0.25">
      <c r="A1350" s="49">
        <f t="shared" si="183"/>
        <v>1294</v>
      </c>
      <c r="B1350" s="44">
        <f t="shared" si="184"/>
        <v>37</v>
      </c>
      <c r="C1350" s="45">
        <v>1071</v>
      </c>
      <c r="D1350" s="81" t="s">
        <v>2795</v>
      </c>
      <c r="E1350" s="37" t="s">
        <v>61</v>
      </c>
      <c r="F1350" s="37" t="s">
        <v>536</v>
      </c>
      <c r="G1350" s="36" t="s">
        <v>537</v>
      </c>
      <c r="H1350" s="66">
        <v>50</v>
      </c>
      <c r="I1350" s="66">
        <v>25</v>
      </c>
      <c r="J1350" s="66">
        <v>10.5</v>
      </c>
      <c r="K1350" s="66">
        <v>4</v>
      </c>
      <c r="L1350" s="66">
        <v>0</v>
      </c>
      <c r="M1350" s="66">
        <v>10.5</v>
      </c>
      <c r="N1350" s="66">
        <v>0</v>
      </c>
      <c r="O1350" s="66">
        <v>0</v>
      </c>
      <c r="P1350" s="94">
        <v>43490.850023148145</v>
      </c>
      <c r="Q1350" s="95">
        <f t="shared" si="185"/>
        <v>21</v>
      </c>
    </row>
    <row r="1351" spans="1:17" ht="40.5" x14ac:dyDescent="0.25">
      <c r="A1351" s="49">
        <f t="shared" si="183"/>
        <v>1295</v>
      </c>
      <c r="B1351" s="44">
        <f t="shared" si="184"/>
        <v>38</v>
      </c>
      <c r="C1351" s="45">
        <v>1074</v>
      </c>
      <c r="D1351" s="81" t="s">
        <v>2796</v>
      </c>
      <c r="E1351" s="37" t="s">
        <v>61</v>
      </c>
      <c r="F1351" s="37" t="s">
        <v>536</v>
      </c>
      <c r="G1351" s="36" t="s">
        <v>552</v>
      </c>
      <c r="H1351" s="66">
        <v>50.5</v>
      </c>
      <c r="I1351" s="66">
        <v>25.25</v>
      </c>
      <c r="J1351" s="66">
        <v>10.5</v>
      </c>
      <c r="K1351" s="66">
        <v>4.1449999999999996</v>
      </c>
      <c r="L1351" s="66">
        <v>0</v>
      </c>
      <c r="M1351" s="66">
        <v>10.605</v>
      </c>
      <c r="N1351" s="66">
        <v>0</v>
      </c>
      <c r="O1351" s="66">
        <v>0</v>
      </c>
      <c r="P1351" s="94">
        <v>43490.853206018517</v>
      </c>
      <c r="Q1351" s="95">
        <f t="shared" si="185"/>
        <v>21</v>
      </c>
    </row>
    <row r="1352" spans="1:17" ht="40.5" x14ac:dyDescent="0.25">
      <c r="A1352" s="49">
        <f t="shared" si="183"/>
        <v>1296</v>
      </c>
      <c r="B1352" s="44">
        <f t="shared" si="184"/>
        <v>39</v>
      </c>
      <c r="C1352" s="45">
        <v>62</v>
      </c>
      <c r="D1352" s="81" t="s">
        <v>2797</v>
      </c>
      <c r="E1352" s="37" t="s">
        <v>63</v>
      </c>
      <c r="F1352" s="37" t="s">
        <v>2854</v>
      </c>
      <c r="G1352" s="36" t="s">
        <v>541</v>
      </c>
      <c r="H1352" s="66">
        <v>46</v>
      </c>
      <c r="I1352" s="66">
        <v>23</v>
      </c>
      <c r="J1352" s="66">
        <v>13</v>
      </c>
      <c r="K1352" s="66">
        <v>0</v>
      </c>
      <c r="L1352" s="66">
        <v>0</v>
      </c>
      <c r="M1352" s="66">
        <v>10</v>
      </c>
      <c r="N1352" s="66">
        <v>0</v>
      </c>
      <c r="O1352" s="66">
        <v>0</v>
      </c>
      <c r="P1352" s="94">
        <v>43479.522581018522</v>
      </c>
      <c r="Q1352" s="95">
        <f t="shared" si="185"/>
        <v>21.739130434782609</v>
      </c>
    </row>
    <row r="1353" spans="1:17" ht="40.5" x14ac:dyDescent="0.25">
      <c r="A1353" s="49">
        <f t="shared" si="183"/>
        <v>1297</v>
      </c>
      <c r="B1353" s="44">
        <f t="shared" si="184"/>
        <v>40</v>
      </c>
      <c r="C1353" s="45">
        <v>196</v>
      </c>
      <c r="D1353" s="81" t="s">
        <v>2866</v>
      </c>
      <c r="E1353" s="37" t="s">
        <v>63</v>
      </c>
      <c r="F1353" s="37" t="s">
        <v>554</v>
      </c>
      <c r="G1353" s="36" t="s">
        <v>553</v>
      </c>
      <c r="H1353" s="66">
        <v>242.17400000000001</v>
      </c>
      <c r="I1353" s="66">
        <v>111.4</v>
      </c>
      <c r="J1353" s="66">
        <v>77.495999999999995</v>
      </c>
      <c r="K1353" s="66">
        <v>0</v>
      </c>
      <c r="L1353" s="66">
        <v>0</v>
      </c>
      <c r="M1353" s="66">
        <v>46.994999999999997</v>
      </c>
      <c r="N1353" s="66">
        <v>0</v>
      </c>
      <c r="O1353" s="66">
        <v>6.2830000000000004</v>
      </c>
      <c r="P1353" s="94">
        <v>43483.469050925924</v>
      </c>
      <c r="Q1353" s="95">
        <f t="shared" si="185"/>
        <v>21.999884380651928</v>
      </c>
    </row>
    <row r="1354" spans="1:17" ht="60.75" x14ac:dyDescent="0.25">
      <c r="A1354" s="49">
        <f t="shared" si="183"/>
        <v>1298</v>
      </c>
      <c r="B1354" s="44">
        <f t="shared" si="184"/>
        <v>41</v>
      </c>
      <c r="C1354" s="45">
        <v>313</v>
      </c>
      <c r="D1354" s="81" t="s">
        <v>2798</v>
      </c>
      <c r="E1354" s="37" t="s">
        <v>63</v>
      </c>
      <c r="F1354" s="37" t="s">
        <v>554</v>
      </c>
      <c r="G1354" s="36" t="s">
        <v>553</v>
      </c>
      <c r="H1354" s="66">
        <v>36.796999999999997</v>
      </c>
      <c r="I1354" s="66">
        <v>16.927</v>
      </c>
      <c r="J1354" s="66">
        <v>11.775</v>
      </c>
      <c r="K1354" s="66">
        <v>0</v>
      </c>
      <c r="L1354" s="66">
        <v>0</v>
      </c>
      <c r="M1354" s="66">
        <v>8.0950000000000006</v>
      </c>
      <c r="N1354" s="66">
        <v>0</v>
      </c>
      <c r="O1354" s="66">
        <v>0</v>
      </c>
      <c r="P1354" s="94">
        <v>43486.773819444446</v>
      </c>
      <c r="Q1354" s="95">
        <f t="shared" si="185"/>
        <v>21.999076011631388</v>
      </c>
    </row>
    <row r="1355" spans="1:17" ht="40.5" x14ac:dyDescent="0.25">
      <c r="A1355" s="49">
        <f t="shared" si="183"/>
        <v>1299</v>
      </c>
      <c r="B1355" s="44">
        <f t="shared" si="184"/>
        <v>42</v>
      </c>
      <c r="C1355" s="45">
        <v>324</v>
      </c>
      <c r="D1355" s="81" t="s">
        <v>2799</v>
      </c>
      <c r="E1355" s="37" t="s">
        <v>63</v>
      </c>
      <c r="F1355" s="37" t="s">
        <v>554</v>
      </c>
      <c r="G1355" s="36" t="s">
        <v>560</v>
      </c>
      <c r="H1355" s="66">
        <v>60</v>
      </c>
      <c r="I1355" s="66">
        <v>27.6</v>
      </c>
      <c r="J1355" s="66">
        <v>19.2</v>
      </c>
      <c r="K1355" s="66">
        <v>0</v>
      </c>
      <c r="L1355" s="66">
        <v>0</v>
      </c>
      <c r="M1355" s="66">
        <v>7.2</v>
      </c>
      <c r="N1355" s="66">
        <v>0</v>
      </c>
      <c r="O1355" s="66">
        <v>6</v>
      </c>
      <c r="P1355" s="94">
        <v>43487.400381944448</v>
      </c>
      <c r="Q1355" s="95">
        <f t="shared" si="185"/>
        <v>22</v>
      </c>
    </row>
    <row r="1356" spans="1:17" ht="40.5" x14ac:dyDescent="0.25">
      <c r="A1356" s="49">
        <f t="shared" si="183"/>
        <v>1300</v>
      </c>
      <c r="B1356" s="44">
        <f t="shared" si="184"/>
        <v>43</v>
      </c>
      <c r="C1356" s="45">
        <v>374</v>
      </c>
      <c r="D1356" s="81" t="s">
        <v>2800</v>
      </c>
      <c r="E1356" s="37" t="s">
        <v>63</v>
      </c>
      <c r="F1356" s="37" t="s">
        <v>536</v>
      </c>
      <c r="G1356" s="36" t="s">
        <v>537</v>
      </c>
      <c r="H1356" s="66">
        <v>499.01400000000001</v>
      </c>
      <c r="I1356" s="66">
        <v>200</v>
      </c>
      <c r="J1356" s="66">
        <v>154.06700000000001</v>
      </c>
      <c r="K1356" s="66">
        <v>39.920999999999999</v>
      </c>
      <c r="L1356" s="66">
        <v>0</v>
      </c>
      <c r="M1356" s="66">
        <v>94.813000000000002</v>
      </c>
      <c r="N1356" s="66">
        <v>0</v>
      </c>
      <c r="O1356" s="66">
        <v>10.212999999999999</v>
      </c>
      <c r="P1356" s="94">
        <v>43487.688657407409</v>
      </c>
      <c r="Q1356" s="95">
        <f t="shared" si="185"/>
        <v>21.04670410048616</v>
      </c>
    </row>
    <row r="1357" spans="1:17" ht="40.5" x14ac:dyDescent="0.25">
      <c r="A1357" s="49">
        <f t="shared" si="183"/>
        <v>1301</v>
      </c>
      <c r="B1357" s="44">
        <f t="shared" si="184"/>
        <v>44</v>
      </c>
      <c r="C1357" s="45">
        <v>455</v>
      </c>
      <c r="D1357" s="81" t="s">
        <v>2801</v>
      </c>
      <c r="E1357" s="37" t="s">
        <v>63</v>
      </c>
      <c r="F1357" s="37" t="s">
        <v>536</v>
      </c>
      <c r="G1357" s="36" t="s">
        <v>537</v>
      </c>
      <c r="H1357" s="66">
        <v>499.74599999999998</v>
      </c>
      <c r="I1357" s="66">
        <v>200</v>
      </c>
      <c r="J1357" s="66">
        <v>154.23400000000001</v>
      </c>
      <c r="K1357" s="66">
        <v>39.979999999999997</v>
      </c>
      <c r="L1357" s="66">
        <v>0</v>
      </c>
      <c r="M1357" s="66">
        <v>97</v>
      </c>
      <c r="N1357" s="66">
        <v>0</v>
      </c>
      <c r="O1357" s="66">
        <v>8.532</v>
      </c>
      <c r="P1357" s="94">
        <v>43488.590185185189</v>
      </c>
      <c r="Q1357" s="95">
        <f t="shared" si="185"/>
        <v>21.11712750077039</v>
      </c>
    </row>
    <row r="1358" spans="1:17" ht="40.5" x14ac:dyDescent="0.25">
      <c r="A1358" s="49">
        <f t="shared" si="183"/>
        <v>1302</v>
      </c>
      <c r="B1358" s="44">
        <f t="shared" si="184"/>
        <v>45</v>
      </c>
      <c r="C1358" s="45">
        <v>625</v>
      </c>
      <c r="D1358" s="81" t="s">
        <v>2855</v>
      </c>
      <c r="E1358" s="37" t="s">
        <v>63</v>
      </c>
      <c r="F1358" s="37" t="s">
        <v>536</v>
      </c>
      <c r="G1358" s="36" t="s">
        <v>537</v>
      </c>
      <c r="H1358" s="66">
        <v>499.99299999999999</v>
      </c>
      <c r="I1358" s="66">
        <v>200</v>
      </c>
      <c r="J1358" s="66">
        <v>154.41800000000001</v>
      </c>
      <c r="K1358" s="66">
        <v>39.999000000000002</v>
      </c>
      <c r="L1358" s="66">
        <v>0</v>
      </c>
      <c r="M1358" s="66">
        <v>100</v>
      </c>
      <c r="N1358" s="66">
        <v>0</v>
      </c>
      <c r="O1358" s="66">
        <v>5.5759999999999996</v>
      </c>
      <c r="P1358" s="94">
        <v>43489.655405092592</v>
      </c>
      <c r="Q1358" s="95">
        <f t="shared" si="185"/>
        <v>21.115495616938635</v>
      </c>
    </row>
    <row r="1359" spans="1:17" ht="40.5" x14ac:dyDescent="0.25">
      <c r="A1359" s="49">
        <f t="shared" si="183"/>
        <v>1303</v>
      </c>
      <c r="B1359" s="44">
        <f t="shared" si="184"/>
        <v>46</v>
      </c>
      <c r="C1359" s="45">
        <v>875</v>
      </c>
      <c r="D1359" s="81" t="s">
        <v>2802</v>
      </c>
      <c r="E1359" s="37" t="s">
        <v>63</v>
      </c>
      <c r="F1359" s="37" t="s">
        <v>551</v>
      </c>
      <c r="G1359" s="36" t="s">
        <v>544</v>
      </c>
      <c r="H1359" s="66">
        <v>497.10500000000002</v>
      </c>
      <c r="I1359" s="66">
        <v>196.35599999999999</v>
      </c>
      <c r="J1359" s="66">
        <v>98.177999999999997</v>
      </c>
      <c r="K1359" s="66">
        <v>98.179000000000002</v>
      </c>
      <c r="L1359" s="66">
        <v>0</v>
      </c>
      <c r="M1359" s="66">
        <v>69.828999999999994</v>
      </c>
      <c r="N1359" s="66">
        <v>0</v>
      </c>
      <c r="O1359" s="66">
        <v>34.563000000000002</v>
      </c>
      <c r="P1359" s="94">
        <v>43490.61613425926</v>
      </c>
      <c r="Q1359" s="95">
        <f t="shared" si="185"/>
        <v>20.999989941762802</v>
      </c>
    </row>
    <row r="1360" spans="1:17" ht="60.75" x14ac:dyDescent="0.25">
      <c r="A1360" s="49">
        <f t="shared" si="183"/>
        <v>1304</v>
      </c>
      <c r="B1360" s="44">
        <f t="shared" si="184"/>
        <v>47</v>
      </c>
      <c r="C1360" s="45">
        <v>970</v>
      </c>
      <c r="D1360" s="81" t="s">
        <v>2803</v>
      </c>
      <c r="E1360" s="37" t="s">
        <v>63</v>
      </c>
      <c r="F1360" s="37" t="s">
        <v>1157</v>
      </c>
      <c r="G1360" s="36" t="s">
        <v>541</v>
      </c>
      <c r="H1360" s="66">
        <v>74.92</v>
      </c>
      <c r="I1360" s="66">
        <v>37.46</v>
      </c>
      <c r="J1360" s="66">
        <v>10</v>
      </c>
      <c r="K1360" s="66">
        <v>14.94</v>
      </c>
      <c r="L1360" s="66">
        <v>0</v>
      </c>
      <c r="M1360" s="66">
        <v>12.52</v>
      </c>
      <c r="N1360" s="66">
        <v>0</v>
      </c>
      <c r="O1360" s="66">
        <v>0</v>
      </c>
      <c r="P1360" s="94">
        <v>43490.701319444444</v>
      </c>
      <c r="Q1360" s="95">
        <f t="shared" si="185"/>
        <v>16.711158569140416</v>
      </c>
    </row>
    <row r="1361" spans="1:17" ht="40.5" x14ac:dyDescent="0.25">
      <c r="A1361" s="49">
        <f t="shared" si="183"/>
        <v>1305</v>
      </c>
      <c r="B1361" s="44">
        <f t="shared" si="184"/>
        <v>48</v>
      </c>
      <c r="C1361" s="45">
        <v>1018</v>
      </c>
      <c r="D1361" s="81" t="s">
        <v>2856</v>
      </c>
      <c r="E1361" s="37" t="s">
        <v>63</v>
      </c>
      <c r="F1361" s="37" t="s">
        <v>54</v>
      </c>
      <c r="G1361" s="36" t="s">
        <v>541</v>
      </c>
      <c r="H1361" s="66">
        <v>182.54300000000001</v>
      </c>
      <c r="I1361" s="66">
        <v>91.271000000000001</v>
      </c>
      <c r="J1361" s="66">
        <v>0</v>
      </c>
      <c r="K1361" s="66">
        <v>16.271000000000001</v>
      </c>
      <c r="L1361" s="66">
        <v>0</v>
      </c>
      <c r="M1361" s="66">
        <v>25</v>
      </c>
      <c r="N1361" s="66">
        <v>15.000999999999999</v>
      </c>
      <c r="O1361" s="66">
        <v>35</v>
      </c>
      <c r="P1361" s="94">
        <v>43490.756736111114</v>
      </c>
      <c r="Q1361" s="95">
        <f t="shared" si="185"/>
        <v>41.086757640665489</v>
      </c>
    </row>
    <row r="1362" spans="1:17" ht="60.75" x14ac:dyDescent="0.25">
      <c r="A1362" s="49">
        <f t="shared" si="183"/>
        <v>1306</v>
      </c>
      <c r="B1362" s="44">
        <f t="shared" si="184"/>
        <v>49</v>
      </c>
      <c r="C1362" s="45">
        <v>1144</v>
      </c>
      <c r="D1362" s="81" t="s">
        <v>2857</v>
      </c>
      <c r="E1362" s="37" t="s">
        <v>63</v>
      </c>
      <c r="F1362" s="37" t="s">
        <v>551</v>
      </c>
      <c r="G1362" s="36" t="s">
        <v>544</v>
      </c>
      <c r="H1362" s="66">
        <v>499.863</v>
      </c>
      <c r="I1362" s="66">
        <v>198.5</v>
      </c>
      <c r="J1362" s="66">
        <v>99.25</v>
      </c>
      <c r="K1362" s="66">
        <v>99.25</v>
      </c>
      <c r="L1362" s="66">
        <v>0</v>
      </c>
      <c r="M1362" s="66">
        <v>71.629000000000005</v>
      </c>
      <c r="N1362" s="66">
        <v>0</v>
      </c>
      <c r="O1362" s="66">
        <v>31.234000000000002</v>
      </c>
      <c r="P1362" s="94">
        <v>43492.501319444447</v>
      </c>
      <c r="Q1362" s="95">
        <f t="shared" si="185"/>
        <v>20.578238437331827</v>
      </c>
    </row>
    <row r="1363" spans="1:17" ht="60.75" x14ac:dyDescent="0.25">
      <c r="A1363" s="49">
        <f t="shared" si="183"/>
        <v>1307</v>
      </c>
      <c r="B1363" s="44">
        <f t="shared" si="184"/>
        <v>50</v>
      </c>
      <c r="C1363" s="45">
        <v>1149</v>
      </c>
      <c r="D1363" s="81" t="s">
        <v>2804</v>
      </c>
      <c r="E1363" s="37" t="s">
        <v>63</v>
      </c>
      <c r="F1363" s="37" t="s">
        <v>62</v>
      </c>
      <c r="G1363" s="36" t="s">
        <v>544</v>
      </c>
      <c r="H1363" s="66">
        <v>499.96699999999998</v>
      </c>
      <c r="I1363" s="66">
        <v>198.5</v>
      </c>
      <c r="J1363" s="66">
        <v>99.25</v>
      </c>
      <c r="K1363" s="66">
        <v>99.25</v>
      </c>
      <c r="L1363" s="66">
        <v>0</v>
      </c>
      <c r="M1363" s="66">
        <v>69.563000000000002</v>
      </c>
      <c r="N1363" s="66">
        <v>0</v>
      </c>
      <c r="O1363" s="66">
        <v>33.404000000000003</v>
      </c>
      <c r="P1363" s="94">
        <v>43492.55909722222</v>
      </c>
      <c r="Q1363" s="95">
        <f t="shared" si="185"/>
        <v>20.594759254110773</v>
      </c>
    </row>
    <row r="1364" spans="1:17" ht="60.75" x14ac:dyDescent="0.25">
      <c r="A1364" s="49">
        <f t="shared" si="183"/>
        <v>1308</v>
      </c>
      <c r="B1364" s="44">
        <f t="shared" si="184"/>
        <v>51</v>
      </c>
      <c r="C1364" s="45">
        <v>1157</v>
      </c>
      <c r="D1364" s="81" t="s">
        <v>2805</v>
      </c>
      <c r="E1364" s="37" t="s">
        <v>63</v>
      </c>
      <c r="F1364" s="37" t="s">
        <v>2806</v>
      </c>
      <c r="G1364" s="36" t="s">
        <v>546</v>
      </c>
      <c r="H1364" s="66">
        <v>155.10499999999999</v>
      </c>
      <c r="I1364" s="66">
        <v>71.347999999999999</v>
      </c>
      <c r="J1364" s="66">
        <v>49.634</v>
      </c>
      <c r="K1364" s="66">
        <v>0</v>
      </c>
      <c r="L1364" s="66">
        <v>0</v>
      </c>
      <c r="M1364" s="66">
        <v>34.122999999999998</v>
      </c>
      <c r="N1364" s="66">
        <v>0</v>
      </c>
      <c r="O1364" s="66">
        <v>0</v>
      </c>
      <c r="P1364" s="94">
        <v>43492.646620370368</v>
      </c>
      <c r="Q1364" s="95">
        <f t="shared" si="185"/>
        <v>21.999935527545855</v>
      </c>
    </row>
    <row r="1365" spans="1:17" ht="60.75" x14ac:dyDescent="0.25">
      <c r="A1365" s="49">
        <f t="shared" si="183"/>
        <v>1309</v>
      </c>
      <c r="B1365" s="44">
        <f t="shared" si="184"/>
        <v>52</v>
      </c>
      <c r="C1365" s="45">
        <v>1164</v>
      </c>
      <c r="D1365" s="81" t="s">
        <v>2807</v>
      </c>
      <c r="E1365" s="37" t="s">
        <v>63</v>
      </c>
      <c r="F1365" s="37" t="s">
        <v>2806</v>
      </c>
      <c r="G1365" s="36" t="s">
        <v>546</v>
      </c>
      <c r="H1365" s="66">
        <v>166.61199999999999</v>
      </c>
      <c r="I1365" s="66">
        <v>83.305999999999997</v>
      </c>
      <c r="J1365" s="66">
        <v>49.786000000000001</v>
      </c>
      <c r="K1365" s="66">
        <v>0</v>
      </c>
      <c r="L1365" s="66">
        <v>0</v>
      </c>
      <c r="M1365" s="66">
        <v>33.520000000000003</v>
      </c>
      <c r="N1365" s="66">
        <v>0</v>
      </c>
      <c r="O1365" s="66">
        <v>0</v>
      </c>
      <c r="P1365" s="94">
        <v>43492.748425925929</v>
      </c>
      <c r="Q1365" s="95">
        <f t="shared" si="185"/>
        <v>20.118598900439348</v>
      </c>
    </row>
    <row r="1366" spans="1:17" ht="40.5" x14ac:dyDescent="0.25">
      <c r="A1366" s="49">
        <f t="shared" si="183"/>
        <v>1310</v>
      </c>
      <c r="B1366" s="44">
        <f t="shared" si="184"/>
        <v>53</v>
      </c>
      <c r="C1366" s="45">
        <v>1182</v>
      </c>
      <c r="D1366" s="81" t="s">
        <v>2808</v>
      </c>
      <c r="E1366" s="37" t="s">
        <v>63</v>
      </c>
      <c r="F1366" s="37" t="s">
        <v>2806</v>
      </c>
      <c r="G1366" s="36" t="s">
        <v>2809</v>
      </c>
      <c r="H1366" s="66">
        <v>119.91200000000001</v>
      </c>
      <c r="I1366" s="66">
        <v>55.158999999999999</v>
      </c>
      <c r="J1366" s="66">
        <v>38.372</v>
      </c>
      <c r="K1366" s="66">
        <v>0</v>
      </c>
      <c r="L1366" s="66">
        <v>0</v>
      </c>
      <c r="M1366" s="66">
        <v>26.381</v>
      </c>
      <c r="N1366" s="66">
        <v>0</v>
      </c>
      <c r="O1366" s="66">
        <v>0</v>
      </c>
      <c r="P1366" s="94">
        <v>43493.418738425928</v>
      </c>
      <c r="Q1366" s="95">
        <f t="shared" si="185"/>
        <v>22.000300220161449</v>
      </c>
    </row>
    <row r="1367" spans="1:17" ht="40.5" x14ac:dyDescent="0.25">
      <c r="A1367" s="49">
        <f t="shared" si="183"/>
        <v>1311</v>
      </c>
      <c r="B1367" s="44">
        <f t="shared" si="184"/>
        <v>54</v>
      </c>
      <c r="C1367" s="45">
        <v>1193</v>
      </c>
      <c r="D1367" s="81" t="s">
        <v>2810</v>
      </c>
      <c r="E1367" s="37" t="s">
        <v>63</v>
      </c>
      <c r="F1367" s="37" t="s">
        <v>2806</v>
      </c>
      <c r="G1367" s="36" t="s">
        <v>546</v>
      </c>
      <c r="H1367" s="66">
        <v>498.58100000000002</v>
      </c>
      <c r="I1367" s="66">
        <v>199.6</v>
      </c>
      <c r="J1367" s="66">
        <v>189.62</v>
      </c>
      <c r="K1367" s="66">
        <v>0</v>
      </c>
      <c r="L1367" s="66">
        <v>0</v>
      </c>
      <c r="M1367" s="66">
        <v>109.361</v>
      </c>
      <c r="N1367" s="66">
        <v>0</v>
      </c>
      <c r="O1367" s="66">
        <v>0</v>
      </c>
      <c r="P1367" s="94">
        <v>43493.45616898148</v>
      </c>
      <c r="Q1367" s="95">
        <f t="shared" si="185"/>
        <v>21.934449969012057</v>
      </c>
    </row>
    <row r="1368" spans="1:17" ht="40.5" x14ac:dyDescent="0.25">
      <c r="A1368" s="49">
        <f t="shared" si="183"/>
        <v>1312</v>
      </c>
      <c r="B1368" s="44">
        <f t="shared" si="184"/>
        <v>55</v>
      </c>
      <c r="C1368" s="45">
        <v>1262</v>
      </c>
      <c r="D1368" s="81" t="s">
        <v>2858</v>
      </c>
      <c r="E1368" s="37" t="s">
        <v>63</v>
      </c>
      <c r="F1368" s="37" t="s">
        <v>2806</v>
      </c>
      <c r="G1368" s="36" t="s">
        <v>2811</v>
      </c>
      <c r="H1368" s="66">
        <v>131.548</v>
      </c>
      <c r="I1368" s="66">
        <v>65.774000000000001</v>
      </c>
      <c r="J1368" s="66">
        <v>39.274000000000001</v>
      </c>
      <c r="K1368" s="66">
        <v>0</v>
      </c>
      <c r="L1368" s="66">
        <v>0</v>
      </c>
      <c r="M1368" s="66">
        <v>26.5</v>
      </c>
      <c r="N1368" s="66">
        <v>0</v>
      </c>
      <c r="O1368" s="66">
        <v>0</v>
      </c>
      <c r="P1368" s="94">
        <v>43493.62976851852</v>
      </c>
      <c r="Q1368" s="95">
        <f t="shared" si="185"/>
        <v>20.144738042387569</v>
      </c>
    </row>
    <row r="1369" spans="1:17" ht="40.5" x14ac:dyDescent="0.25">
      <c r="A1369" s="49">
        <f t="shared" si="183"/>
        <v>1313</v>
      </c>
      <c r="B1369" s="44">
        <f t="shared" si="184"/>
        <v>56</v>
      </c>
      <c r="C1369" s="45">
        <v>1325</v>
      </c>
      <c r="D1369" s="81" t="s">
        <v>2812</v>
      </c>
      <c r="E1369" s="37" t="s">
        <v>63</v>
      </c>
      <c r="F1369" s="37" t="s">
        <v>2813</v>
      </c>
      <c r="G1369" s="36" t="s">
        <v>2814</v>
      </c>
      <c r="H1369" s="66">
        <v>98.703000000000003</v>
      </c>
      <c r="I1369" s="66">
        <v>49.350999999999999</v>
      </c>
      <c r="J1369" s="66">
        <v>29.352</v>
      </c>
      <c r="K1369" s="66">
        <v>0</v>
      </c>
      <c r="L1369" s="66">
        <v>0</v>
      </c>
      <c r="M1369" s="66">
        <v>10</v>
      </c>
      <c r="N1369" s="66">
        <v>0</v>
      </c>
      <c r="O1369" s="66">
        <v>10</v>
      </c>
      <c r="P1369" s="94">
        <v>43493.721087962964</v>
      </c>
      <c r="Q1369" s="95">
        <f t="shared" si="185"/>
        <v>20.262808627903912</v>
      </c>
    </row>
    <row r="1370" spans="1:17" ht="40.5" x14ac:dyDescent="0.25">
      <c r="A1370" s="49">
        <f t="shared" si="183"/>
        <v>1314</v>
      </c>
      <c r="B1370" s="44">
        <f t="shared" si="184"/>
        <v>57</v>
      </c>
      <c r="C1370" s="45">
        <v>1390</v>
      </c>
      <c r="D1370" s="81" t="s">
        <v>2871</v>
      </c>
      <c r="E1370" s="37" t="s">
        <v>63</v>
      </c>
      <c r="F1370" s="37" t="s">
        <v>557</v>
      </c>
      <c r="G1370" s="36" t="s">
        <v>2867</v>
      </c>
      <c r="H1370" s="66">
        <v>100</v>
      </c>
      <c r="I1370" s="66">
        <v>50</v>
      </c>
      <c r="J1370" s="66">
        <v>9.9</v>
      </c>
      <c r="K1370" s="66">
        <v>20</v>
      </c>
      <c r="L1370" s="66">
        <v>0</v>
      </c>
      <c r="M1370" s="66">
        <v>20.100000000000001</v>
      </c>
      <c r="N1370" s="66">
        <v>0</v>
      </c>
      <c r="O1370" s="66">
        <v>0</v>
      </c>
      <c r="P1370" s="94">
        <v>43493.798032407409</v>
      </c>
      <c r="Q1370" s="95">
        <f t="shared" si="185"/>
        <v>20.100000000000001</v>
      </c>
    </row>
    <row r="1371" spans="1:17" ht="60.75" x14ac:dyDescent="0.25">
      <c r="A1371" s="49">
        <f t="shared" si="183"/>
        <v>1315</v>
      </c>
      <c r="B1371" s="44">
        <f t="shared" si="184"/>
        <v>58</v>
      </c>
      <c r="C1371" s="45">
        <v>1391</v>
      </c>
      <c r="D1371" s="81" t="s">
        <v>2815</v>
      </c>
      <c r="E1371" s="37" t="s">
        <v>63</v>
      </c>
      <c r="F1371" s="37" t="s">
        <v>557</v>
      </c>
      <c r="G1371" s="36" t="s">
        <v>543</v>
      </c>
      <c r="H1371" s="66">
        <v>233.26</v>
      </c>
      <c r="I1371" s="66">
        <v>116.63</v>
      </c>
      <c r="J1371" s="66">
        <v>0</v>
      </c>
      <c r="K1371" s="66">
        <v>68.849999999999994</v>
      </c>
      <c r="L1371" s="66">
        <v>0</v>
      </c>
      <c r="M1371" s="66">
        <v>47.78</v>
      </c>
      <c r="N1371" s="66">
        <v>0</v>
      </c>
      <c r="O1371" s="66">
        <v>0</v>
      </c>
      <c r="P1371" s="94">
        <v>43493.803252314814</v>
      </c>
      <c r="Q1371" s="95">
        <f t="shared" si="185"/>
        <v>20.483580553888366</v>
      </c>
    </row>
    <row r="1372" spans="1:17" ht="60.75" x14ac:dyDescent="0.25">
      <c r="A1372" s="49">
        <f t="shared" si="183"/>
        <v>1316</v>
      </c>
      <c r="B1372" s="44">
        <f t="shared" si="184"/>
        <v>59</v>
      </c>
      <c r="C1372" s="45">
        <v>1393</v>
      </c>
      <c r="D1372" s="81" t="s">
        <v>2816</v>
      </c>
      <c r="E1372" s="37" t="s">
        <v>63</v>
      </c>
      <c r="F1372" s="37" t="s">
        <v>557</v>
      </c>
      <c r="G1372" s="36" t="s">
        <v>543</v>
      </c>
      <c r="H1372" s="66">
        <v>308.80700000000002</v>
      </c>
      <c r="I1372" s="66">
        <v>154.40299999999999</v>
      </c>
      <c r="J1372" s="66">
        <v>14.25</v>
      </c>
      <c r="K1372" s="66">
        <v>78.153999999999996</v>
      </c>
      <c r="L1372" s="66">
        <v>0</v>
      </c>
      <c r="M1372" s="66">
        <v>62</v>
      </c>
      <c r="N1372" s="66">
        <v>0</v>
      </c>
      <c r="O1372" s="66">
        <v>0</v>
      </c>
      <c r="P1372" s="94">
        <v>43493.806527777779</v>
      </c>
      <c r="Q1372" s="95">
        <f t="shared" si="185"/>
        <v>20.077265087902799</v>
      </c>
    </row>
    <row r="1373" spans="1:17" ht="40.5" x14ac:dyDescent="0.25">
      <c r="A1373" s="49">
        <f t="shared" si="183"/>
        <v>1317</v>
      </c>
      <c r="B1373" s="44">
        <f t="shared" si="184"/>
        <v>60</v>
      </c>
      <c r="C1373" s="45">
        <v>1728</v>
      </c>
      <c r="D1373" s="81" t="s">
        <v>2817</v>
      </c>
      <c r="E1373" s="37" t="s">
        <v>63</v>
      </c>
      <c r="F1373" s="37" t="s">
        <v>2760</v>
      </c>
      <c r="G1373" s="36" t="s">
        <v>2759</v>
      </c>
      <c r="H1373" s="66">
        <v>493.57600000000002</v>
      </c>
      <c r="I1373" s="66">
        <v>180</v>
      </c>
      <c r="J1373" s="66">
        <v>0</v>
      </c>
      <c r="K1373" s="66">
        <v>209.92500000000001</v>
      </c>
      <c r="L1373" s="66">
        <v>0</v>
      </c>
      <c r="M1373" s="66">
        <v>83.650999999999996</v>
      </c>
      <c r="N1373" s="66">
        <v>20</v>
      </c>
      <c r="O1373" s="66">
        <v>0</v>
      </c>
      <c r="P1373" s="94">
        <v>43494.755613425928</v>
      </c>
      <c r="Q1373" s="95">
        <f t="shared" si="185"/>
        <v>21.000008104121758</v>
      </c>
    </row>
    <row r="1374" spans="1:17" ht="56.25" x14ac:dyDescent="0.25">
      <c r="A1374" s="49">
        <f t="shared" si="183"/>
        <v>1318</v>
      </c>
      <c r="B1374" s="44">
        <f t="shared" si="184"/>
        <v>61</v>
      </c>
      <c r="C1374" s="45">
        <v>1787</v>
      </c>
      <c r="D1374" s="81" t="s">
        <v>2818</v>
      </c>
      <c r="E1374" s="37" t="s">
        <v>63</v>
      </c>
      <c r="F1374" s="37" t="s">
        <v>2861</v>
      </c>
      <c r="G1374" s="36" t="s">
        <v>541</v>
      </c>
      <c r="H1374" s="66">
        <v>115.039</v>
      </c>
      <c r="I1374" s="66">
        <v>55.518999999999998</v>
      </c>
      <c r="J1374" s="66">
        <v>20</v>
      </c>
      <c r="K1374" s="66">
        <v>17.518999999999998</v>
      </c>
      <c r="L1374" s="66">
        <v>0</v>
      </c>
      <c r="M1374" s="66">
        <v>22.001000000000001</v>
      </c>
      <c r="N1374" s="66">
        <v>0</v>
      </c>
      <c r="O1374" s="66">
        <v>0</v>
      </c>
      <c r="P1374" s="94">
        <v>43494.898136574076</v>
      </c>
      <c r="Q1374" s="95">
        <f t="shared" si="185"/>
        <v>19.124818539799545</v>
      </c>
    </row>
    <row r="1375" spans="1:17" ht="40.5" x14ac:dyDescent="0.25">
      <c r="A1375" s="49">
        <f t="shared" si="183"/>
        <v>1319</v>
      </c>
      <c r="B1375" s="44">
        <f t="shared" si="184"/>
        <v>62</v>
      </c>
      <c r="C1375" s="45">
        <v>1836</v>
      </c>
      <c r="D1375" s="81" t="s">
        <v>2870</v>
      </c>
      <c r="E1375" s="37" t="s">
        <v>63</v>
      </c>
      <c r="F1375" s="37" t="s">
        <v>2760</v>
      </c>
      <c r="G1375" s="36" t="s">
        <v>2759</v>
      </c>
      <c r="H1375" s="66">
        <v>494.44600000000003</v>
      </c>
      <c r="I1375" s="66">
        <v>190</v>
      </c>
      <c r="J1375" s="66">
        <v>0</v>
      </c>
      <c r="K1375" s="66">
        <v>200.79499999999999</v>
      </c>
      <c r="L1375" s="66">
        <v>0</v>
      </c>
      <c r="M1375" s="66">
        <v>83.650999999999996</v>
      </c>
      <c r="N1375" s="66">
        <v>20</v>
      </c>
      <c r="O1375" s="66">
        <v>0</v>
      </c>
      <c r="P1375" s="94">
        <v>43495.413171296299</v>
      </c>
      <c r="Q1375" s="95">
        <f t="shared" si="185"/>
        <v>20.963057644313029</v>
      </c>
    </row>
    <row r="1376" spans="1:17" ht="60.75" x14ac:dyDescent="0.25">
      <c r="A1376" s="49">
        <f t="shared" si="183"/>
        <v>1320</v>
      </c>
      <c r="B1376" s="44">
        <f t="shared" si="184"/>
        <v>63</v>
      </c>
      <c r="C1376" s="45">
        <v>1872</v>
      </c>
      <c r="D1376" s="81" t="s">
        <v>2819</v>
      </c>
      <c r="E1376" s="37" t="s">
        <v>63</v>
      </c>
      <c r="F1376" s="37" t="s">
        <v>559</v>
      </c>
      <c r="G1376" s="36" t="s">
        <v>542</v>
      </c>
      <c r="H1376" s="66">
        <v>120.404</v>
      </c>
      <c r="I1376" s="66">
        <v>60.201999999999998</v>
      </c>
      <c r="J1376" s="66">
        <v>28.01</v>
      </c>
      <c r="K1376" s="66">
        <v>3.1120000000000001</v>
      </c>
      <c r="L1376" s="66">
        <v>0</v>
      </c>
      <c r="M1376" s="66">
        <v>29.08</v>
      </c>
      <c r="N1376" s="66">
        <v>0</v>
      </c>
      <c r="O1376" s="66">
        <v>0</v>
      </c>
      <c r="P1376" s="94">
        <v>43495.455057870371</v>
      </c>
      <c r="Q1376" s="95">
        <f t="shared" si="185"/>
        <v>24.152021527524003</v>
      </c>
    </row>
    <row r="1377" spans="1:17" ht="40.5" x14ac:dyDescent="0.25">
      <c r="A1377" s="49">
        <f t="shared" si="183"/>
        <v>1321</v>
      </c>
      <c r="B1377" s="44">
        <f t="shared" si="184"/>
        <v>64</v>
      </c>
      <c r="C1377" s="45">
        <v>1971</v>
      </c>
      <c r="D1377" s="81" t="s">
        <v>2820</v>
      </c>
      <c r="E1377" s="37" t="s">
        <v>63</v>
      </c>
      <c r="F1377" s="37" t="s">
        <v>2821</v>
      </c>
      <c r="G1377" s="36" t="s">
        <v>541</v>
      </c>
      <c r="H1377" s="66">
        <v>261.5</v>
      </c>
      <c r="I1377" s="66">
        <v>130.75</v>
      </c>
      <c r="J1377" s="66">
        <v>29.25</v>
      </c>
      <c r="K1377" s="66">
        <v>40</v>
      </c>
      <c r="L1377" s="66">
        <v>0</v>
      </c>
      <c r="M1377" s="66">
        <v>61.5</v>
      </c>
      <c r="N1377" s="66">
        <v>0</v>
      </c>
      <c r="O1377" s="66">
        <v>0</v>
      </c>
      <c r="P1377" s="94">
        <v>43495.561527777776</v>
      </c>
      <c r="Q1377" s="95">
        <f t="shared" si="185"/>
        <v>23.518164435946463</v>
      </c>
    </row>
    <row r="1378" spans="1:17" ht="40.5" x14ac:dyDescent="0.25">
      <c r="A1378" s="49">
        <f t="shared" si="183"/>
        <v>1322</v>
      </c>
      <c r="B1378" s="44">
        <f t="shared" si="184"/>
        <v>65</v>
      </c>
      <c r="C1378" s="45">
        <v>2619</v>
      </c>
      <c r="D1378" s="81" t="s">
        <v>2822</v>
      </c>
      <c r="E1378" s="37" t="s">
        <v>63</v>
      </c>
      <c r="F1378" s="37" t="s">
        <v>2823</v>
      </c>
      <c r="G1378" s="36" t="s">
        <v>2824</v>
      </c>
      <c r="H1378" s="66">
        <v>259.85599999999999</v>
      </c>
      <c r="I1378" s="66">
        <v>129.9</v>
      </c>
      <c r="J1378" s="66">
        <v>0</v>
      </c>
      <c r="K1378" s="66">
        <v>75.361999999999995</v>
      </c>
      <c r="L1378" s="66">
        <v>0</v>
      </c>
      <c r="M1378" s="66">
        <v>28.693999999999999</v>
      </c>
      <c r="N1378" s="66">
        <v>0</v>
      </c>
      <c r="O1378" s="66">
        <v>25.9</v>
      </c>
      <c r="P1378" s="94">
        <v>43496.681168981479</v>
      </c>
      <c r="Q1378" s="95">
        <f t="shared" si="185"/>
        <v>21.009328243334767</v>
      </c>
    </row>
    <row r="1379" spans="1:17" ht="60.75" x14ac:dyDescent="0.25">
      <c r="A1379" s="49">
        <f t="shared" si="183"/>
        <v>1323</v>
      </c>
      <c r="B1379" s="44">
        <f t="shared" si="184"/>
        <v>66</v>
      </c>
      <c r="C1379" s="45">
        <v>2121</v>
      </c>
      <c r="D1379" s="81" t="s">
        <v>2825</v>
      </c>
      <c r="E1379" s="37" t="s">
        <v>63</v>
      </c>
      <c r="F1379" s="37" t="s">
        <v>559</v>
      </c>
      <c r="G1379" s="36" t="s">
        <v>542</v>
      </c>
      <c r="H1379" s="66">
        <v>98.012</v>
      </c>
      <c r="I1379" s="66">
        <v>49.006</v>
      </c>
      <c r="J1379" s="66">
        <v>21.963999999999999</v>
      </c>
      <c r="K1379" s="66">
        <v>2.44</v>
      </c>
      <c r="L1379" s="66">
        <v>0</v>
      </c>
      <c r="M1379" s="66">
        <v>24.602</v>
      </c>
      <c r="N1379" s="66">
        <v>0</v>
      </c>
      <c r="O1379" s="66">
        <v>0</v>
      </c>
      <c r="P1379" s="94">
        <v>43495.706284722219</v>
      </c>
      <c r="Q1379" s="95">
        <f t="shared" si="185"/>
        <v>25.101008039831854</v>
      </c>
    </row>
    <row r="1380" spans="1:17" ht="40.5" x14ac:dyDescent="0.25">
      <c r="A1380" s="49">
        <f t="shared" ref="A1380:A1407" si="186">A1379+1</f>
        <v>1324</v>
      </c>
      <c r="B1380" s="44">
        <f t="shared" ref="B1380:B1382" si="187">B1379+1</f>
        <v>67</v>
      </c>
      <c r="C1380" s="45">
        <v>2130</v>
      </c>
      <c r="D1380" s="81" t="s">
        <v>2869</v>
      </c>
      <c r="E1380" s="37" t="s">
        <v>63</v>
      </c>
      <c r="F1380" s="37" t="s">
        <v>2826</v>
      </c>
      <c r="G1380" s="36" t="s">
        <v>530</v>
      </c>
      <c r="H1380" s="66">
        <v>149.97</v>
      </c>
      <c r="I1380" s="66">
        <v>74.984999999999999</v>
      </c>
      <c r="J1380" s="66">
        <v>43.984999999999999</v>
      </c>
      <c r="K1380" s="66">
        <v>0</v>
      </c>
      <c r="L1380" s="66">
        <v>0</v>
      </c>
      <c r="M1380" s="66">
        <v>31</v>
      </c>
      <c r="N1380" s="66">
        <v>0</v>
      </c>
      <c r="O1380" s="66">
        <v>0</v>
      </c>
      <c r="P1380" s="94">
        <v>43495.711099537039</v>
      </c>
      <c r="Q1380" s="95">
        <f t="shared" si="185"/>
        <v>20.670800826832032</v>
      </c>
    </row>
    <row r="1381" spans="1:17" ht="40.5" x14ac:dyDescent="0.25">
      <c r="A1381" s="49">
        <f t="shared" si="186"/>
        <v>1325</v>
      </c>
      <c r="B1381" s="44">
        <f t="shared" si="187"/>
        <v>68</v>
      </c>
      <c r="C1381" s="45">
        <v>2159</v>
      </c>
      <c r="D1381" s="81" t="s">
        <v>2868</v>
      </c>
      <c r="E1381" s="37" t="s">
        <v>63</v>
      </c>
      <c r="F1381" s="37" t="s">
        <v>559</v>
      </c>
      <c r="G1381" s="36" t="s">
        <v>542</v>
      </c>
      <c r="H1381" s="66">
        <v>120.404</v>
      </c>
      <c r="I1381" s="66">
        <v>60.201999999999998</v>
      </c>
      <c r="J1381" s="66">
        <v>28.01</v>
      </c>
      <c r="K1381" s="66">
        <v>3.1120000000000001</v>
      </c>
      <c r="L1381" s="66">
        <v>0</v>
      </c>
      <c r="M1381" s="66">
        <v>29.08</v>
      </c>
      <c r="N1381" s="66">
        <v>0</v>
      </c>
      <c r="O1381" s="66">
        <v>0</v>
      </c>
      <c r="P1381" s="94">
        <v>43495.727858796294</v>
      </c>
      <c r="Q1381" s="95">
        <f t="shared" si="185"/>
        <v>24.152021527524003</v>
      </c>
    </row>
    <row r="1382" spans="1:17" ht="60.75" x14ac:dyDescent="0.25">
      <c r="A1382" s="49">
        <f t="shared" si="186"/>
        <v>1326</v>
      </c>
      <c r="B1382" s="44">
        <f t="shared" si="187"/>
        <v>69</v>
      </c>
      <c r="C1382" s="45">
        <v>2213</v>
      </c>
      <c r="D1382" s="81" t="s">
        <v>2827</v>
      </c>
      <c r="E1382" s="37" t="s">
        <v>63</v>
      </c>
      <c r="F1382" s="37" t="s">
        <v>559</v>
      </c>
      <c r="G1382" s="36" t="s">
        <v>542</v>
      </c>
      <c r="H1382" s="66">
        <v>120.404</v>
      </c>
      <c r="I1382" s="66">
        <v>60.201999999999998</v>
      </c>
      <c r="J1382" s="66">
        <v>28.01</v>
      </c>
      <c r="K1382" s="66">
        <v>3.1120000000000001</v>
      </c>
      <c r="L1382" s="66">
        <v>0</v>
      </c>
      <c r="M1382" s="66">
        <v>29.08</v>
      </c>
      <c r="N1382" s="66">
        <v>0</v>
      </c>
      <c r="O1382" s="66">
        <v>0</v>
      </c>
      <c r="P1382" s="94">
        <v>43495.786493055559</v>
      </c>
      <c r="Q1382" s="95">
        <f t="shared" si="185"/>
        <v>24.152021527524003</v>
      </c>
    </row>
    <row r="1383" spans="1:17" ht="40.5" x14ac:dyDescent="0.25">
      <c r="A1383" s="49">
        <f t="shared" si="186"/>
        <v>1327</v>
      </c>
      <c r="B1383" s="44">
        <f t="shared" ref="B1383:B1407" si="188">B1382+1</f>
        <v>70</v>
      </c>
      <c r="C1383" s="45">
        <v>2317</v>
      </c>
      <c r="D1383" s="81" t="s">
        <v>2828</v>
      </c>
      <c r="E1383" s="37" t="s">
        <v>63</v>
      </c>
      <c r="F1383" s="37" t="s">
        <v>561</v>
      </c>
      <c r="G1383" s="36" t="s">
        <v>539</v>
      </c>
      <c r="H1383" s="66">
        <v>250</v>
      </c>
      <c r="I1383" s="66">
        <v>125</v>
      </c>
      <c r="J1383" s="66">
        <v>0</v>
      </c>
      <c r="K1383" s="66">
        <v>72.5</v>
      </c>
      <c r="L1383" s="66">
        <v>0</v>
      </c>
      <c r="M1383" s="66">
        <v>52.5</v>
      </c>
      <c r="N1383" s="66">
        <v>0</v>
      </c>
      <c r="O1383" s="66">
        <v>0</v>
      </c>
      <c r="P1383" s="94">
        <v>43495.987870370373</v>
      </c>
      <c r="Q1383" s="95">
        <f t="shared" si="185"/>
        <v>21</v>
      </c>
    </row>
    <row r="1384" spans="1:17" ht="40.5" x14ac:dyDescent="0.25">
      <c r="A1384" s="49">
        <f t="shared" si="186"/>
        <v>1328</v>
      </c>
      <c r="B1384" s="44">
        <f t="shared" si="188"/>
        <v>71</v>
      </c>
      <c r="C1384" s="45">
        <v>2336</v>
      </c>
      <c r="D1384" s="81" t="s">
        <v>2829</v>
      </c>
      <c r="E1384" s="37" t="s">
        <v>63</v>
      </c>
      <c r="F1384" s="37" t="s">
        <v>2823</v>
      </c>
      <c r="G1384" s="36" t="s">
        <v>2778</v>
      </c>
      <c r="H1384" s="66">
        <v>279.08600000000001</v>
      </c>
      <c r="I1384" s="66">
        <v>139.5</v>
      </c>
      <c r="J1384" s="66">
        <v>0</v>
      </c>
      <c r="K1384" s="66">
        <v>80.912999999999997</v>
      </c>
      <c r="L1384" s="66">
        <v>0</v>
      </c>
      <c r="M1384" s="66">
        <v>30.763999999999999</v>
      </c>
      <c r="N1384" s="66">
        <v>0</v>
      </c>
      <c r="O1384" s="66">
        <v>27.908999999999999</v>
      </c>
      <c r="P1384" s="94">
        <v>43496.357581018521</v>
      </c>
      <c r="Q1384" s="95">
        <f t="shared" si="185"/>
        <v>21.023268813197365</v>
      </c>
    </row>
    <row r="1385" spans="1:17" ht="40.5" x14ac:dyDescent="0.25">
      <c r="A1385" s="49">
        <f t="shared" si="186"/>
        <v>1329</v>
      </c>
      <c r="B1385" s="44">
        <f t="shared" si="188"/>
        <v>72</v>
      </c>
      <c r="C1385" s="45">
        <v>2346</v>
      </c>
      <c r="D1385" s="81" t="s">
        <v>2830</v>
      </c>
      <c r="E1385" s="37" t="s">
        <v>63</v>
      </c>
      <c r="F1385" s="37" t="s">
        <v>2823</v>
      </c>
      <c r="G1385" s="36" t="s">
        <v>2778</v>
      </c>
      <c r="H1385" s="66">
        <v>258.85599999999999</v>
      </c>
      <c r="I1385" s="66">
        <v>128.9</v>
      </c>
      <c r="J1385" s="66">
        <v>0</v>
      </c>
      <c r="K1385" s="66">
        <v>75.361999999999995</v>
      </c>
      <c r="L1385" s="66">
        <v>0</v>
      </c>
      <c r="M1385" s="66">
        <v>28.693999999999999</v>
      </c>
      <c r="N1385" s="66">
        <v>0</v>
      </c>
      <c r="O1385" s="66">
        <v>25.9</v>
      </c>
      <c r="P1385" s="94">
        <v>43496.39099537037</v>
      </c>
      <c r="Q1385" s="95"/>
    </row>
    <row r="1386" spans="1:17" ht="60.75" x14ac:dyDescent="0.25">
      <c r="A1386" s="49">
        <f t="shared" si="186"/>
        <v>1330</v>
      </c>
      <c r="B1386" s="44">
        <f t="shared" si="188"/>
        <v>73</v>
      </c>
      <c r="C1386" s="45">
        <v>2422</v>
      </c>
      <c r="D1386" s="81" t="s">
        <v>2831</v>
      </c>
      <c r="E1386" s="37" t="s">
        <v>63</v>
      </c>
      <c r="F1386" s="37" t="s">
        <v>547</v>
      </c>
      <c r="G1386" s="36" t="s">
        <v>113</v>
      </c>
      <c r="H1386" s="66">
        <v>499.8</v>
      </c>
      <c r="I1386" s="66">
        <v>199.92</v>
      </c>
      <c r="J1386" s="66">
        <v>169.93199999999999</v>
      </c>
      <c r="K1386" s="66">
        <v>24.99</v>
      </c>
      <c r="L1386" s="66">
        <v>0</v>
      </c>
      <c r="M1386" s="66">
        <v>44.981999999999999</v>
      </c>
      <c r="N1386" s="66">
        <v>14.994</v>
      </c>
      <c r="O1386" s="66">
        <v>44.981999999999999</v>
      </c>
      <c r="P1386" s="94">
        <v>43496.494074074071</v>
      </c>
      <c r="Q1386" s="95"/>
    </row>
    <row r="1387" spans="1:17" ht="60.75" x14ac:dyDescent="0.25">
      <c r="A1387" s="49">
        <f t="shared" si="186"/>
        <v>1331</v>
      </c>
      <c r="B1387" s="44">
        <f t="shared" si="188"/>
        <v>74</v>
      </c>
      <c r="C1387" s="45">
        <v>2441</v>
      </c>
      <c r="D1387" s="81" t="s">
        <v>2832</v>
      </c>
      <c r="E1387" s="37" t="s">
        <v>63</v>
      </c>
      <c r="F1387" s="37" t="s">
        <v>2823</v>
      </c>
      <c r="G1387" s="36" t="s">
        <v>2833</v>
      </c>
      <c r="H1387" s="66">
        <v>259.85599999999999</v>
      </c>
      <c r="I1387" s="66">
        <v>129.9</v>
      </c>
      <c r="J1387" s="66">
        <v>0</v>
      </c>
      <c r="K1387" s="66">
        <v>75.361999999999995</v>
      </c>
      <c r="L1387" s="66">
        <v>0</v>
      </c>
      <c r="M1387" s="66">
        <v>28.693999999999999</v>
      </c>
      <c r="N1387" s="66">
        <v>0</v>
      </c>
      <c r="O1387" s="66">
        <v>25.9</v>
      </c>
      <c r="P1387" s="94">
        <v>43496.510613425926</v>
      </c>
      <c r="Q1387" s="95"/>
    </row>
    <row r="1388" spans="1:17" ht="60.75" x14ac:dyDescent="0.25">
      <c r="A1388" s="49">
        <f t="shared" si="186"/>
        <v>1332</v>
      </c>
      <c r="B1388" s="44">
        <f t="shared" si="188"/>
        <v>75</v>
      </c>
      <c r="C1388" s="45">
        <v>2443</v>
      </c>
      <c r="D1388" s="81" t="s">
        <v>2859</v>
      </c>
      <c r="E1388" s="37" t="s">
        <v>63</v>
      </c>
      <c r="F1388" s="37" t="s">
        <v>547</v>
      </c>
      <c r="G1388" s="36" t="s">
        <v>545</v>
      </c>
      <c r="H1388" s="66">
        <v>279.8</v>
      </c>
      <c r="I1388" s="66">
        <v>139.9</v>
      </c>
      <c r="J1388" s="66">
        <v>71.349000000000004</v>
      </c>
      <c r="K1388" s="66">
        <v>9.7929999999999993</v>
      </c>
      <c r="L1388" s="66">
        <v>0</v>
      </c>
      <c r="M1388" s="66">
        <v>27.98</v>
      </c>
      <c r="N1388" s="66">
        <v>18.187000000000001</v>
      </c>
      <c r="O1388" s="66">
        <v>12.590999999999999</v>
      </c>
      <c r="P1388" s="94">
        <v>43496.512280092589</v>
      </c>
      <c r="Q1388" s="95"/>
    </row>
    <row r="1389" spans="1:17" ht="60.75" x14ac:dyDescent="0.25">
      <c r="A1389" s="49">
        <f t="shared" si="186"/>
        <v>1333</v>
      </c>
      <c r="B1389" s="44">
        <f t="shared" si="188"/>
        <v>76</v>
      </c>
      <c r="C1389" s="45">
        <v>2451</v>
      </c>
      <c r="D1389" s="81" t="s">
        <v>2834</v>
      </c>
      <c r="E1389" s="37" t="s">
        <v>63</v>
      </c>
      <c r="F1389" s="37" t="s">
        <v>2862</v>
      </c>
      <c r="G1389" s="36" t="s">
        <v>2759</v>
      </c>
      <c r="H1389" s="66">
        <v>499.94200000000001</v>
      </c>
      <c r="I1389" s="66">
        <v>190</v>
      </c>
      <c r="J1389" s="66">
        <v>0</v>
      </c>
      <c r="K1389" s="66">
        <v>204.32599999999999</v>
      </c>
      <c r="L1389" s="66">
        <v>0</v>
      </c>
      <c r="M1389" s="66">
        <v>83.988</v>
      </c>
      <c r="N1389" s="66">
        <v>21.628</v>
      </c>
      <c r="O1389" s="66">
        <v>0</v>
      </c>
      <c r="P1389" s="94">
        <v>43496.520833333336</v>
      </c>
      <c r="Q1389" s="95"/>
    </row>
    <row r="1390" spans="1:17" ht="60.75" x14ac:dyDescent="0.25">
      <c r="A1390" s="49">
        <f t="shared" si="186"/>
        <v>1334</v>
      </c>
      <c r="B1390" s="44">
        <f t="shared" si="188"/>
        <v>77</v>
      </c>
      <c r="C1390" s="45">
        <v>2519</v>
      </c>
      <c r="D1390" s="81" t="s">
        <v>2835</v>
      </c>
      <c r="E1390" s="37" t="s">
        <v>63</v>
      </c>
      <c r="F1390" s="37" t="s">
        <v>559</v>
      </c>
      <c r="G1390" s="36" t="s">
        <v>542</v>
      </c>
      <c r="H1390" s="66">
        <v>94.683999999999997</v>
      </c>
      <c r="I1390" s="66">
        <v>47.341999999999999</v>
      </c>
      <c r="J1390" s="66">
        <v>24.617999999999999</v>
      </c>
      <c r="K1390" s="66">
        <v>2.84</v>
      </c>
      <c r="L1390" s="66">
        <v>0</v>
      </c>
      <c r="M1390" s="66">
        <v>19.884</v>
      </c>
      <c r="N1390" s="66">
        <v>0</v>
      </c>
      <c r="O1390" s="66">
        <v>0</v>
      </c>
      <c r="P1390" s="94">
        <v>43496.595682870371</v>
      </c>
      <c r="Q1390" s="95"/>
    </row>
    <row r="1391" spans="1:17" ht="40.5" x14ac:dyDescent="0.25">
      <c r="A1391" s="49">
        <f t="shared" si="186"/>
        <v>1335</v>
      </c>
      <c r="B1391" s="44">
        <f t="shared" si="188"/>
        <v>78</v>
      </c>
      <c r="C1391" s="45">
        <v>2563</v>
      </c>
      <c r="D1391" s="81" t="s">
        <v>2836</v>
      </c>
      <c r="E1391" s="37" t="s">
        <v>63</v>
      </c>
      <c r="F1391" s="37" t="s">
        <v>547</v>
      </c>
      <c r="G1391" s="36" t="s">
        <v>548</v>
      </c>
      <c r="H1391" s="66">
        <v>299.89400000000001</v>
      </c>
      <c r="I1391" s="66">
        <v>149.947</v>
      </c>
      <c r="J1391" s="66">
        <v>59.978999999999999</v>
      </c>
      <c r="K1391" s="66">
        <v>41.984999999999999</v>
      </c>
      <c r="L1391" s="66">
        <v>0</v>
      </c>
      <c r="M1391" s="66">
        <v>29.989000000000001</v>
      </c>
      <c r="N1391" s="66">
        <v>0</v>
      </c>
      <c r="O1391" s="66">
        <v>17.994</v>
      </c>
      <c r="P1391" s="94">
        <v>43496.642881944441</v>
      </c>
      <c r="Q1391" s="95"/>
    </row>
    <row r="1392" spans="1:17" ht="40.5" x14ac:dyDescent="0.25">
      <c r="A1392" s="49">
        <f t="shared" si="186"/>
        <v>1336</v>
      </c>
      <c r="B1392" s="44">
        <f t="shared" si="188"/>
        <v>79</v>
      </c>
      <c r="C1392" s="45">
        <v>2728</v>
      </c>
      <c r="D1392" s="81" t="s">
        <v>2837</v>
      </c>
      <c r="E1392" s="37" t="s">
        <v>63</v>
      </c>
      <c r="F1392" s="37" t="s">
        <v>555</v>
      </c>
      <c r="G1392" s="36" t="s">
        <v>556</v>
      </c>
      <c r="H1392" s="66">
        <v>500</v>
      </c>
      <c r="I1392" s="66">
        <v>200</v>
      </c>
      <c r="J1392" s="66">
        <v>231.42599999999999</v>
      </c>
      <c r="K1392" s="66">
        <v>0</v>
      </c>
      <c r="L1392" s="66">
        <v>0</v>
      </c>
      <c r="M1392" s="66">
        <v>38.5</v>
      </c>
      <c r="N1392" s="66">
        <v>20</v>
      </c>
      <c r="O1392" s="66">
        <v>10.074</v>
      </c>
      <c r="P1392" s="94">
        <v>43496.750023148146</v>
      </c>
      <c r="Q1392" s="95"/>
    </row>
    <row r="1393" spans="1:17" ht="60.75" x14ac:dyDescent="0.25">
      <c r="A1393" s="49">
        <f t="shared" si="186"/>
        <v>1337</v>
      </c>
      <c r="B1393" s="44">
        <f t="shared" si="188"/>
        <v>80</v>
      </c>
      <c r="C1393" s="45">
        <v>2727</v>
      </c>
      <c r="D1393" s="81" t="s">
        <v>2838</v>
      </c>
      <c r="E1393" s="37" t="s">
        <v>63</v>
      </c>
      <c r="F1393" s="37" t="s">
        <v>555</v>
      </c>
      <c r="G1393" s="36" t="s">
        <v>556</v>
      </c>
      <c r="H1393" s="66">
        <v>299.99200000000002</v>
      </c>
      <c r="I1393" s="66">
        <v>149.75</v>
      </c>
      <c r="J1393" s="66">
        <v>99.841999999999999</v>
      </c>
      <c r="K1393" s="66">
        <v>0</v>
      </c>
      <c r="L1393" s="66">
        <v>0</v>
      </c>
      <c r="M1393" s="66">
        <v>40.4</v>
      </c>
      <c r="N1393" s="66">
        <v>10</v>
      </c>
      <c r="O1393" s="66">
        <v>0</v>
      </c>
      <c r="P1393" s="94">
        <v>43496.749768518515</v>
      </c>
      <c r="Q1393" s="95"/>
    </row>
    <row r="1394" spans="1:17" ht="60.75" x14ac:dyDescent="0.25">
      <c r="A1394" s="49">
        <f t="shared" si="186"/>
        <v>1338</v>
      </c>
      <c r="B1394" s="44">
        <f t="shared" si="188"/>
        <v>81</v>
      </c>
      <c r="C1394" s="45">
        <v>292</v>
      </c>
      <c r="D1394" s="81" t="s">
        <v>2839</v>
      </c>
      <c r="E1394" s="37" t="s">
        <v>65</v>
      </c>
      <c r="F1394" s="37" t="s">
        <v>2752</v>
      </c>
      <c r="G1394" s="36" t="s">
        <v>537</v>
      </c>
      <c r="H1394" s="66">
        <v>396.2</v>
      </c>
      <c r="I1394" s="66">
        <v>198.1</v>
      </c>
      <c r="J1394" s="66">
        <v>83.201999999999998</v>
      </c>
      <c r="K1394" s="66">
        <v>31.696000000000002</v>
      </c>
      <c r="L1394" s="66">
        <v>0</v>
      </c>
      <c r="M1394" s="66">
        <v>83.201999999999998</v>
      </c>
      <c r="N1394" s="66">
        <v>0</v>
      </c>
      <c r="O1394" s="66">
        <v>0</v>
      </c>
      <c r="P1394" s="94">
        <v>43486.692106481481</v>
      </c>
      <c r="Q1394" s="95"/>
    </row>
    <row r="1395" spans="1:17" ht="60.75" x14ac:dyDescent="0.25">
      <c r="A1395" s="49">
        <f t="shared" si="186"/>
        <v>1339</v>
      </c>
      <c r="B1395" s="44">
        <f t="shared" si="188"/>
        <v>82</v>
      </c>
      <c r="C1395" s="45">
        <v>342</v>
      </c>
      <c r="D1395" s="81" t="s">
        <v>2860</v>
      </c>
      <c r="E1395" s="37" t="s">
        <v>65</v>
      </c>
      <c r="F1395" s="37" t="s">
        <v>54</v>
      </c>
      <c r="G1395" s="36" t="s">
        <v>553</v>
      </c>
      <c r="H1395" s="66">
        <v>166.774</v>
      </c>
      <c r="I1395" s="66">
        <v>76.715999999999994</v>
      </c>
      <c r="J1395" s="66">
        <v>53.368000000000002</v>
      </c>
      <c r="K1395" s="66">
        <v>0</v>
      </c>
      <c r="L1395" s="66">
        <v>0</v>
      </c>
      <c r="M1395" s="66">
        <v>20.190000000000001</v>
      </c>
      <c r="N1395" s="66">
        <v>0</v>
      </c>
      <c r="O1395" s="66">
        <v>16.5</v>
      </c>
      <c r="P1395" s="94">
        <v>43487.531435185185</v>
      </c>
      <c r="Q1395" s="95"/>
    </row>
    <row r="1396" spans="1:17" ht="40.5" x14ac:dyDescent="0.25">
      <c r="A1396" s="49">
        <f t="shared" si="186"/>
        <v>1340</v>
      </c>
      <c r="B1396" s="44">
        <f t="shared" si="188"/>
        <v>83</v>
      </c>
      <c r="C1396" s="45">
        <v>702</v>
      </c>
      <c r="D1396" s="81" t="s">
        <v>2840</v>
      </c>
      <c r="E1396" s="37" t="s">
        <v>65</v>
      </c>
      <c r="F1396" s="37" t="s">
        <v>2851</v>
      </c>
      <c r="G1396" s="36" t="s">
        <v>537</v>
      </c>
      <c r="H1396" s="66">
        <v>499.94799999999998</v>
      </c>
      <c r="I1396" s="66">
        <v>200</v>
      </c>
      <c r="J1396" s="66">
        <v>154.13999999999999</v>
      </c>
      <c r="K1396" s="66">
        <v>39.996000000000002</v>
      </c>
      <c r="L1396" s="66">
        <v>0</v>
      </c>
      <c r="M1396" s="66">
        <v>71</v>
      </c>
      <c r="N1396" s="66">
        <v>0</v>
      </c>
      <c r="O1396" s="66">
        <v>34.811999999999998</v>
      </c>
      <c r="P1396" s="94">
        <v>43489.791550925926</v>
      </c>
      <c r="Q1396" s="95"/>
    </row>
    <row r="1397" spans="1:17" ht="40.5" x14ac:dyDescent="0.25">
      <c r="A1397" s="49">
        <f t="shared" si="186"/>
        <v>1341</v>
      </c>
      <c r="B1397" s="44">
        <f t="shared" si="188"/>
        <v>84</v>
      </c>
      <c r="C1397" s="45">
        <v>990</v>
      </c>
      <c r="D1397" s="81" t="s">
        <v>558</v>
      </c>
      <c r="E1397" s="37" t="s">
        <v>65</v>
      </c>
      <c r="F1397" s="37" t="s">
        <v>2850</v>
      </c>
      <c r="G1397" s="36" t="s">
        <v>550</v>
      </c>
      <c r="H1397" s="66">
        <v>499.858</v>
      </c>
      <c r="I1397" s="66">
        <v>200</v>
      </c>
      <c r="J1397" s="66">
        <v>191.14400000000001</v>
      </c>
      <c r="K1397" s="66">
        <v>0</v>
      </c>
      <c r="L1397" s="66">
        <v>0</v>
      </c>
      <c r="M1397" s="66">
        <v>65</v>
      </c>
      <c r="N1397" s="66">
        <v>0</v>
      </c>
      <c r="O1397" s="66">
        <v>43.713999999999999</v>
      </c>
      <c r="P1397" s="94">
        <v>43490.723819444444</v>
      </c>
      <c r="Q1397" s="95"/>
    </row>
    <row r="1398" spans="1:17" ht="40.5" x14ac:dyDescent="0.25">
      <c r="A1398" s="49">
        <f t="shared" si="186"/>
        <v>1342</v>
      </c>
      <c r="B1398" s="44">
        <f t="shared" si="188"/>
        <v>85</v>
      </c>
      <c r="C1398" s="45">
        <v>1648</v>
      </c>
      <c r="D1398" s="81" t="s">
        <v>2874</v>
      </c>
      <c r="E1398" s="37" t="s">
        <v>65</v>
      </c>
      <c r="F1398" s="37" t="s">
        <v>2850</v>
      </c>
      <c r="G1398" s="36" t="s">
        <v>550</v>
      </c>
      <c r="H1398" s="66">
        <v>448.279</v>
      </c>
      <c r="I1398" s="66">
        <v>200</v>
      </c>
      <c r="J1398" s="66">
        <v>154.13999999999999</v>
      </c>
      <c r="K1398" s="66">
        <v>0</v>
      </c>
      <c r="L1398" s="66">
        <v>0</v>
      </c>
      <c r="M1398" s="66">
        <v>52.86</v>
      </c>
      <c r="N1398" s="66">
        <v>0</v>
      </c>
      <c r="O1398" s="66">
        <v>41.279000000000003</v>
      </c>
      <c r="P1398" s="94">
        <v>43494.679212962961</v>
      </c>
      <c r="Q1398" s="95"/>
    </row>
    <row r="1399" spans="1:17" ht="40.5" x14ac:dyDescent="0.25">
      <c r="A1399" s="49">
        <f t="shared" si="186"/>
        <v>1343</v>
      </c>
      <c r="B1399" s="44">
        <f t="shared" si="188"/>
        <v>86</v>
      </c>
      <c r="C1399" s="45">
        <v>1671</v>
      </c>
      <c r="D1399" s="81" t="s">
        <v>2841</v>
      </c>
      <c r="E1399" s="37" t="s">
        <v>65</v>
      </c>
      <c r="F1399" s="37" t="s">
        <v>2850</v>
      </c>
      <c r="G1399" s="36" t="s">
        <v>556</v>
      </c>
      <c r="H1399" s="66">
        <v>496.32</v>
      </c>
      <c r="I1399" s="66">
        <v>200</v>
      </c>
      <c r="J1399" s="66">
        <v>193.43600000000001</v>
      </c>
      <c r="K1399" s="66">
        <v>0</v>
      </c>
      <c r="L1399" s="66">
        <v>0</v>
      </c>
      <c r="M1399" s="66">
        <v>68.8</v>
      </c>
      <c r="N1399" s="66">
        <v>0</v>
      </c>
      <c r="O1399" s="66">
        <v>34.084000000000003</v>
      </c>
      <c r="P1399" s="94">
        <v>43494.702094907407</v>
      </c>
      <c r="Q1399" s="95"/>
    </row>
    <row r="1400" spans="1:17" ht="40.5" x14ac:dyDescent="0.25">
      <c r="A1400" s="49">
        <f t="shared" si="186"/>
        <v>1344</v>
      </c>
      <c r="B1400" s="44">
        <f t="shared" si="188"/>
        <v>87</v>
      </c>
      <c r="C1400" s="45">
        <v>1703</v>
      </c>
      <c r="D1400" s="81" t="s">
        <v>2842</v>
      </c>
      <c r="E1400" s="37" t="s">
        <v>65</v>
      </c>
      <c r="F1400" s="37" t="s">
        <v>2850</v>
      </c>
      <c r="G1400" s="36" t="s">
        <v>556</v>
      </c>
      <c r="H1400" s="66">
        <v>467.30900000000003</v>
      </c>
      <c r="I1400" s="66">
        <v>200</v>
      </c>
      <c r="J1400" s="66">
        <v>163.10900000000001</v>
      </c>
      <c r="K1400" s="66">
        <v>0</v>
      </c>
      <c r="L1400" s="66">
        <v>0</v>
      </c>
      <c r="M1400" s="66">
        <v>66</v>
      </c>
      <c r="N1400" s="66">
        <v>0</v>
      </c>
      <c r="O1400" s="66">
        <v>38.200000000000003</v>
      </c>
      <c r="P1400" s="94">
        <v>43494.734432870369</v>
      </c>
      <c r="Q1400" s="95"/>
    </row>
    <row r="1401" spans="1:17" ht="40.5" x14ac:dyDescent="0.25">
      <c r="A1401" s="49">
        <f t="shared" si="186"/>
        <v>1345</v>
      </c>
      <c r="B1401" s="44">
        <f t="shared" si="188"/>
        <v>88</v>
      </c>
      <c r="C1401" s="45">
        <v>2031</v>
      </c>
      <c r="D1401" s="81" t="s">
        <v>2843</v>
      </c>
      <c r="E1401" s="37" t="s">
        <v>65</v>
      </c>
      <c r="F1401" s="37" t="s">
        <v>2850</v>
      </c>
      <c r="G1401" s="36" t="s">
        <v>541</v>
      </c>
      <c r="H1401" s="66">
        <v>322.666</v>
      </c>
      <c r="I1401" s="66">
        <v>160</v>
      </c>
      <c r="J1401" s="66">
        <v>81.262</v>
      </c>
      <c r="K1401" s="66">
        <v>0</v>
      </c>
      <c r="L1401" s="66">
        <v>0</v>
      </c>
      <c r="M1401" s="66">
        <v>50</v>
      </c>
      <c r="N1401" s="66">
        <v>0</v>
      </c>
      <c r="O1401" s="66">
        <v>31.404</v>
      </c>
      <c r="P1401" s="94">
        <v>43495.615624999999</v>
      </c>
      <c r="Q1401" s="95"/>
    </row>
    <row r="1402" spans="1:17" ht="40.5" x14ac:dyDescent="0.25">
      <c r="A1402" s="49">
        <f t="shared" si="186"/>
        <v>1346</v>
      </c>
      <c r="B1402" s="44">
        <f t="shared" si="188"/>
        <v>89</v>
      </c>
      <c r="C1402" s="45">
        <v>168</v>
      </c>
      <c r="D1402" s="81" t="s">
        <v>2844</v>
      </c>
      <c r="E1402" s="37" t="s">
        <v>6</v>
      </c>
      <c r="F1402" s="37" t="s">
        <v>554</v>
      </c>
      <c r="G1402" s="36" t="s">
        <v>560</v>
      </c>
      <c r="H1402" s="66">
        <v>187.601</v>
      </c>
      <c r="I1402" s="66">
        <v>86.296000000000006</v>
      </c>
      <c r="J1402" s="66">
        <v>60.031999999999996</v>
      </c>
      <c r="K1402" s="66">
        <v>0</v>
      </c>
      <c r="L1402" s="66">
        <v>0</v>
      </c>
      <c r="M1402" s="66">
        <v>27.719000000000001</v>
      </c>
      <c r="N1402" s="66">
        <v>0</v>
      </c>
      <c r="O1402" s="66">
        <v>13.554</v>
      </c>
      <c r="P1402" s="94">
        <v>43482.743888888886</v>
      </c>
      <c r="Q1402" s="95"/>
    </row>
    <row r="1403" spans="1:17" ht="75" x14ac:dyDescent="0.25">
      <c r="A1403" s="49">
        <f t="shared" si="186"/>
        <v>1347</v>
      </c>
      <c r="B1403" s="44">
        <f t="shared" si="188"/>
        <v>90</v>
      </c>
      <c r="C1403" s="45">
        <v>229</v>
      </c>
      <c r="D1403" s="81" t="s">
        <v>2845</v>
      </c>
      <c r="E1403" s="37" t="s">
        <v>6</v>
      </c>
      <c r="F1403" s="37" t="s">
        <v>2846</v>
      </c>
      <c r="G1403" s="36" t="s">
        <v>553</v>
      </c>
      <c r="H1403" s="66">
        <v>382.83499999999998</v>
      </c>
      <c r="I1403" s="66">
        <v>176.10400000000001</v>
      </c>
      <c r="J1403" s="66">
        <v>122.50700000000001</v>
      </c>
      <c r="K1403" s="66">
        <v>0</v>
      </c>
      <c r="L1403" s="66">
        <v>0</v>
      </c>
      <c r="M1403" s="66">
        <v>84.224000000000004</v>
      </c>
      <c r="N1403" s="66">
        <v>0</v>
      </c>
      <c r="O1403" s="66">
        <v>0</v>
      </c>
      <c r="P1403" s="94">
        <v>43483.695196759261</v>
      </c>
      <c r="Q1403" s="95"/>
    </row>
    <row r="1404" spans="1:17" ht="40.5" x14ac:dyDescent="0.25">
      <c r="A1404" s="49">
        <f t="shared" si="186"/>
        <v>1348</v>
      </c>
      <c r="B1404" s="44">
        <f t="shared" si="188"/>
        <v>91</v>
      </c>
      <c r="C1404" s="45">
        <v>1961</v>
      </c>
      <c r="D1404" s="81" t="s">
        <v>2847</v>
      </c>
      <c r="E1404" s="37" t="s">
        <v>6</v>
      </c>
      <c r="F1404" s="37" t="s">
        <v>559</v>
      </c>
      <c r="G1404" s="36" t="s">
        <v>542</v>
      </c>
      <c r="H1404" s="66">
        <v>409.4</v>
      </c>
      <c r="I1404" s="66">
        <v>200</v>
      </c>
      <c r="J1404" s="66">
        <v>110.238</v>
      </c>
      <c r="K1404" s="66">
        <v>12.282</v>
      </c>
      <c r="L1404" s="66">
        <v>0</v>
      </c>
      <c r="M1404" s="66">
        <v>86.88</v>
      </c>
      <c r="N1404" s="66">
        <v>0</v>
      </c>
      <c r="O1404" s="66">
        <v>0</v>
      </c>
      <c r="P1404" s="94">
        <v>43495.553969907407</v>
      </c>
      <c r="Q1404" s="95"/>
    </row>
    <row r="1405" spans="1:17" ht="40.5" x14ac:dyDescent="0.25">
      <c r="A1405" s="49">
        <f t="shared" si="186"/>
        <v>1349</v>
      </c>
      <c r="B1405" s="44">
        <f t="shared" si="188"/>
        <v>92</v>
      </c>
      <c r="C1405" s="45">
        <v>1965</v>
      </c>
      <c r="D1405" s="81" t="s">
        <v>2848</v>
      </c>
      <c r="E1405" s="37" t="s">
        <v>6</v>
      </c>
      <c r="F1405" s="37" t="s">
        <v>559</v>
      </c>
      <c r="G1405" s="36" t="s">
        <v>542</v>
      </c>
      <c r="H1405" s="66">
        <v>222.31399999999999</v>
      </c>
      <c r="I1405" s="66">
        <v>111.157</v>
      </c>
      <c r="J1405" s="66">
        <v>56.024999999999999</v>
      </c>
      <c r="K1405" s="66">
        <v>5.67</v>
      </c>
      <c r="L1405" s="66">
        <v>0</v>
      </c>
      <c r="M1405" s="66">
        <v>49.462000000000003</v>
      </c>
      <c r="N1405" s="66">
        <v>0</v>
      </c>
      <c r="O1405" s="66">
        <v>0</v>
      </c>
      <c r="P1405" s="94">
        <v>43495.556006944447</v>
      </c>
      <c r="Q1405" s="95"/>
    </row>
    <row r="1406" spans="1:17" ht="60.75" x14ac:dyDescent="0.25">
      <c r="A1406" s="49">
        <f t="shared" si="186"/>
        <v>1350</v>
      </c>
      <c r="B1406" s="44">
        <f t="shared" si="188"/>
        <v>93</v>
      </c>
      <c r="C1406" s="45">
        <v>2034</v>
      </c>
      <c r="D1406" s="81" t="s">
        <v>2849</v>
      </c>
      <c r="E1406" s="37" t="s">
        <v>6</v>
      </c>
      <c r="F1406" s="37" t="s">
        <v>557</v>
      </c>
      <c r="G1406" s="36" t="s">
        <v>540</v>
      </c>
      <c r="H1406" s="66">
        <v>259.56099999999998</v>
      </c>
      <c r="I1406" s="66">
        <v>129.78</v>
      </c>
      <c r="J1406" s="66">
        <v>12.87</v>
      </c>
      <c r="K1406" s="66">
        <v>59.631</v>
      </c>
      <c r="L1406" s="66">
        <v>0</v>
      </c>
      <c r="M1406" s="66">
        <v>57.28</v>
      </c>
      <c r="N1406" s="66">
        <v>0</v>
      </c>
      <c r="O1406" s="66">
        <v>0</v>
      </c>
      <c r="P1406" s="94">
        <v>43495.617013888892</v>
      </c>
      <c r="Q1406" s="95"/>
    </row>
    <row r="1407" spans="1:17" ht="60.75" x14ac:dyDescent="0.25">
      <c r="A1407" s="49">
        <f t="shared" si="186"/>
        <v>1351</v>
      </c>
      <c r="B1407" s="44">
        <f t="shared" si="188"/>
        <v>94</v>
      </c>
      <c r="C1407" s="45">
        <v>2729</v>
      </c>
      <c r="D1407" s="81" t="s">
        <v>2863</v>
      </c>
      <c r="E1407" s="37" t="s">
        <v>6</v>
      </c>
      <c r="F1407" s="37" t="s">
        <v>555</v>
      </c>
      <c r="G1407" s="36" t="s">
        <v>556</v>
      </c>
      <c r="H1407" s="66">
        <v>499.238</v>
      </c>
      <c r="I1407" s="66">
        <v>200</v>
      </c>
      <c r="J1407" s="66">
        <v>226.34800000000001</v>
      </c>
      <c r="K1407" s="66">
        <v>0</v>
      </c>
      <c r="L1407" s="66">
        <v>0</v>
      </c>
      <c r="M1407" s="66">
        <v>52.89</v>
      </c>
      <c r="N1407" s="66">
        <v>20</v>
      </c>
      <c r="O1407" s="66">
        <v>0</v>
      </c>
      <c r="P1407" s="94">
        <v>43496.7500462963</v>
      </c>
      <c r="Q1407" s="95"/>
    </row>
    <row r="1408" spans="1:17" s="15" customFormat="1" ht="20.25" x14ac:dyDescent="0.25">
      <c r="A1408" s="52"/>
      <c r="B1408" s="57">
        <v>32</v>
      </c>
      <c r="C1408" s="46"/>
      <c r="D1408" s="16" t="s">
        <v>42</v>
      </c>
      <c r="E1408" s="42"/>
      <c r="F1408" s="42"/>
      <c r="G1408" s="42"/>
      <c r="H1408" s="20">
        <f>SUM(H1409:H1440)</f>
        <v>14075.855000000003</v>
      </c>
      <c r="I1408" s="20">
        <f t="shared" ref="I1408:O1408" si="189">SUM(I1409:I1440)</f>
        <v>6082.2779999999975</v>
      </c>
      <c r="J1408" s="20">
        <f t="shared" si="189"/>
        <v>0</v>
      </c>
      <c r="K1408" s="20">
        <f t="shared" si="189"/>
        <v>0</v>
      </c>
      <c r="L1408" s="20">
        <f t="shared" si="189"/>
        <v>5875.6910000000016</v>
      </c>
      <c r="M1408" s="20">
        <f t="shared" si="189"/>
        <v>2117.886</v>
      </c>
      <c r="N1408" s="20">
        <f t="shared" si="189"/>
        <v>0</v>
      </c>
      <c r="O1408" s="20">
        <f t="shared" si="189"/>
        <v>0</v>
      </c>
      <c r="P1408" s="100"/>
      <c r="Q1408" s="100"/>
    </row>
    <row r="1409" spans="1:17" ht="40.5" x14ac:dyDescent="0.25">
      <c r="A1409" s="49">
        <f>A1407+1</f>
        <v>1352</v>
      </c>
      <c r="B1409" s="44">
        <v>1</v>
      </c>
      <c r="C1409" s="45">
        <v>1915</v>
      </c>
      <c r="D1409" s="81" t="s">
        <v>2875</v>
      </c>
      <c r="E1409" s="37" t="s">
        <v>49</v>
      </c>
      <c r="F1409" s="37" t="s">
        <v>562</v>
      </c>
      <c r="G1409" s="36" t="s">
        <v>564</v>
      </c>
      <c r="H1409" s="66">
        <v>399.76900000000001</v>
      </c>
      <c r="I1409" s="66">
        <v>199.88399999999999</v>
      </c>
      <c r="J1409" s="66">
        <v>0</v>
      </c>
      <c r="K1409" s="66">
        <v>0</v>
      </c>
      <c r="L1409" s="66">
        <v>154.887</v>
      </c>
      <c r="M1409" s="66">
        <v>44.997999999999998</v>
      </c>
      <c r="N1409" s="66">
        <v>0</v>
      </c>
      <c r="O1409" s="66">
        <v>0</v>
      </c>
      <c r="P1409" s="94">
        <v>43495.511284722219</v>
      </c>
      <c r="Q1409" s="95">
        <f t="shared" si="185"/>
        <v>11.256000340196463</v>
      </c>
    </row>
    <row r="1410" spans="1:17" ht="81" x14ac:dyDescent="0.25">
      <c r="A1410" s="49">
        <f>A1409+1</f>
        <v>1353</v>
      </c>
      <c r="B1410" s="44">
        <f>B1409+1</f>
        <v>2</v>
      </c>
      <c r="C1410" s="45">
        <v>2028</v>
      </c>
      <c r="D1410" s="81" t="s">
        <v>2907</v>
      </c>
      <c r="E1410" s="37" t="s">
        <v>49</v>
      </c>
      <c r="F1410" s="37" t="s">
        <v>562</v>
      </c>
      <c r="G1410" s="36" t="s">
        <v>2876</v>
      </c>
      <c r="H1410" s="66">
        <v>453.88799999999998</v>
      </c>
      <c r="I1410" s="66">
        <v>199.999</v>
      </c>
      <c r="J1410" s="66">
        <v>0</v>
      </c>
      <c r="K1410" s="66">
        <v>0</v>
      </c>
      <c r="L1410" s="66">
        <v>203.96100000000001</v>
      </c>
      <c r="M1410" s="66">
        <v>49.927999999999997</v>
      </c>
      <c r="N1410" s="66">
        <v>0</v>
      </c>
      <c r="O1410" s="66">
        <v>0</v>
      </c>
      <c r="P1410" s="94">
        <v>43495.613703703704</v>
      </c>
      <c r="Q1410" s="95">
        <f t="shared" si="185"/>
        <v>11.000070501974054</v>
      </c>
    </row>
    <row r="1411" spans="1:17" ht="40.5" x14ac:dyDescent="0.25">
      <c r="A1411" s="49">
        <f t="shared" ref="A1411:A1440" si="190">A1410+1</f>
        <v>1354</v>
      </c>
      <c r="B1411" s="44">
        <f>B1410+1</f>
        <v>3</v>
      </c>
      <c r="C1411" s="45">
        <v>2097</v>
      </c>
      <c r="D1411" s="81" t="s">
        <v>2877</v>
      </c>
      <c r="E1411" s="37" t="s">
        <v>49</v>
      </c>
      <c r="F1411" s="37" t="s">
        <v>562</v>
      </c>
      <c r="G1411" s="36" t="s">
        <v>564</v>
      </c>
      <c r="H1411" s="66">
        <v>466.52699999999999</v>
      </c>
      <c r="I1411" s="66">
        <v>200</v>
      </c>
      <c r="J1411" s="66">
        <v>0</v>
      </c>
      <c r="K1411" s="66">
        <v>0</v>
      </c>
      <c r="L1411" s="66">
        <v>173.21700000000001</v>
      </c>
      <c r="M1411" s="66">
        <v>93.31</v>
      </c>
      <c r="N1411" s="66">
        <v>0</v>
      </c>
      <c r="O1411" s="66">
        <v>0</v>
      </c>
      <c r="P1411" s="94">
        <v>43495.680844907409</v>
      </c>
      <c r="Q1411" s="95">
        <f t="shared" si="185"/>
        <v>20.000986009384238</v>
      </c>
    </row>
    <row r="1412" spans="1:17" ht="40.5" x14ac:dyDescent="0.25">
      <c r="A1412" s="49">
        <f t="shared" si="190"/>
        <v>1355</v>
      </c>
      <c r="B1412" s="44">
        <f t="shared" ref="B1412:B1440" si="191">B1411+1</f>
        <v>4</v>
      </c>
      <c r="C1412" s="45">
        <v>2131</v>
      </c>
      <c r="D1412" s="81" t="s">
        <v>2878</v>
      </c>
      <c r="E1412" s="37" t="s">
        <v>49</v>
      </c>
      <c r="F1412" s="37" t="s">
        <v>562</v>
      </c>
      <c r="G1412" s="36" t="s">
        <v>496</v>
      </c>
      <c r="H1412" s="66">
        <v>499.99799999999999</v>
      </c>
      <c r="I1412" s="66">
        <v>199.999</v>
      </c>
      <c r="J1412" s="66">
        <v>0</v>
      </c>
      <c r="K1412" s="66">
        <v>0</v>
      </c>
      <c r="L1412" s="66">
        <v>194.999</v>
      </c>
      <c r="M1412" s="66">
        <v>105</v>
      </c>
      <c r="N1412" s="66">
        <v>0</v>
      </c>
      <c r="O1412" s="66">
        <v>0</v>
      </c>
      <c r="P1412" s="94">
        <v>43495.711168981485</v>
      </c>
      <c r="Q1412" s="95">
        <f t="shared" si="185"/>
        <v>21.000084000336003</v>
      </c>
    </row>
    <row r="1413" spans="1:17" ht="60.75" x14ac:dyDescent="0.25">
      <c r="A1413" s="49">
        <f t="shared" si="190"/>
        <v>1356</v>
      </c>
      <c r="B1413" s="44">
        <f t="shared" si="191"/>
        <v>5</v>
      </c>
      <c r="C1413" s="45">
        <v>2170</v>
      </c>
      <c r="D1413" s="81" t="s">
        <v>2879</v>
      </c>
      <c r="E1413" s="37" t="s">
        <v>49</v>
      </c>
      <c r="F1413" s="37" t="s">
        <v>562</v>
      </c>
      <c r="G1413" s="36" t="s">
        <v>565</v>
      </c>
      <c r="H1413" s="66">
        <v>461.90800000000002</v>
      </c>
      <c r="I1413" s="66">
        <v>199.999</v>
      </c>
      <c r="J1413" s="66">
        <v>0</v>
      </c>
      <c r="K1413" s="66">
        <v>0</v>
      </c>
      <c r="L1413" s="66">
        <v>164.90799999999999</v>
      </c>
      <c r="M1413" s="66">
        <v>97.001000000000005</v>
      </c>
      <c r="N1413" s="66">
        <v>0</v>
      </c>
      <c r="O1413" s="66">
        <v>0</v>
      </c>
      <c r="P1413" s="94">
        <v>43495.738749999997</v>
      </c>
      <c r="Q1413" s="95">
        <f t="shared" si="185"/>
        <v>21.000069277864856</v>
      </c>
    </row>
    <row r="1414" spans="1:17" ht="60.75" x14ac:dyDescent="0.25">
      <c r="A1414" s="49">
        <f t="shared" si="190"/>
        <v>1357</v>
      </c>
      <c r="B1414" s="44">
        <f t="shared" si="191"/>
        <v>6</v>
      </c>
      <c r="C1414" s="45">
        <v>2430</v>
      </c>
      <c r="D1414" s="81" t="s">
        <v>2880</v>
      </c>
      <c r="E1414" s="37" t="s">
        <v>49</v>
      </c>
      <c r="F1414" s="37" t="s">
        <v>562</v>
      </c>
      <c r="G1414" s="36" t="s">
        <v>2881</v>
      </c>
      <c r="H1414" s="66">
        <v>487.67899999999997</v>
      </c>
      <c r="I1414" s="66">
        <v>199.999</v>
      </c>
      <c r="J1414" s="66">
        <v>0</v>
      </c>
      <c r="K1414" s="66">
        <v>0</v>
      </c>
      <c r="L1414" s="66">
        <v>234.035</v>
      </c>
      <c r="M1414" s="66">
        <v>53.645000000000003</v>
      </c>
      <c r="N1414" s="66">
        <v>0</v>
      </c>
      <c r="O1414" s="66">
        <v>0</v>
      </c>
      <c r="P1414" s="94">
        <v>43496.500150462962</v>
      </c>
      <c r="Q1414" s="95">
        <f t="shared" si="185"/>
        <v>11.000063566403311</v>
      </c>
    </row>
    <row r="1415" spans="1:17" ht="40.5" x14ac:dyDescent="0.25">
      <c r="A1415" s="49">
        <f t="shared" si="190"/>
        <v>1358</v>
      </c>
      <c r="B1415" s="44">
        <f t="shared" si="191"/>
        <v>7</v>
      </c>
      <c r="C1415" s="45">
        <v>1892</v>
      </c>
      <c r="D1415" s="81" t="s">
        <v>2882</v>
      </c>
      <c r="E1415" s="37" t="s">
        <v>58</v>
      </c>
      <c r="F1415" s="37" t="s">
        <v>562</v>
      </c>
      <c r="G1415" s="36" t="s">
        <v>564</v>
      </c>
      <c r="H1415" s="66">
        <v>450.15899999999999</v>
      </c>
      <c r="I1415" s="66">
        <v>199.999</v>
      </c>
      <c r="J1415" s="66">
        <v>0</v>
      </c>
      <c r="K1415" s="66">
        <v>0</v>
      </c>
      <c r="L1415" s="66">
        <v>200.642</v>
      </c>
      <c r="M1415" s="66">
        <v>49.518000000000001</v>
      </c>
      <c r="N1415" s="66">
        <v>0</v>
      </c>
      <c r="O1415" s="66">
        <v>0</v>
      </c>
      <c r="P1415" s="94">
        <v>43495.491469907407</v>
      </c>
      <c r="Q1415" s="95">
        <f t="shared" si="185"/>
        <v>11.000113293303034</v>
      </c>
    </row>
    <row r="1416" spans="1:17" ht="60.75" x14ac:dyDescent="0.25">
      <c r="A1416" s="49">
        <f t="shared" si="190"/>
        <v>1359</v>
      </c>
      <c r="B1416" s="44">
        <f t="shared" si="191"/>
        <v>8</v>
      </c>
      <c r="C1416" s="45">
        <v>2552</v>
      </c>
      <c r="D1416" s="81" t="s">
        <v>2883</v>
      </c>
      <c r="E1416" s="37" t="s">
        <v>58</v>
      </c>
      <c r="F1416" s="37" t="s">
        <v>562</v>
      </c>
      <c r="G1416" s="36" t="s">
        <v>564</v>
      </c>
      <c r="H1416" s="66">
        <v>344.19499999999999</v>
      </c>
      <c r="I1416" s="66">
        <v>170</v>
      </c>
      <c r="J1416" s="66">
        <v>0</v>
      </c>
      <c r="K1416" s="66">
        <v>0</v>
      </c>
      <c r="L1416" s="66">
        <v>136.334</v>
      </c>
      <c r="M1416" s="66">
        <v>37.860999999999997</v>
      </c>
      <c r="N1416" s="66">
        <v>0</v>
      </c>
      <c r="O1416" s="66">
        <v>0</v>
      </c>
      <c r="P1416" s="94">
        <v>43496.63417824074</v>
      </c>
      <c r="Q1416" s="95">
        <f t="shared" si="185"/>
        <v>10.999869260157759</v>
      </c>
    </row>
    <row r="1417" spans="1:17" ht="40.5" x14ac:dyDescent="0.25">
      <c r="A1417" s="49">
        <f t="shared" si="190"/>
        <v>1360</v>
      </c>
      <c r="B1417" s="44">
        <f t="shared" si="191"/>
        <v>9</v>
      </c>
      <c r="C1417" s="45">
        <v>1730</v>
      </c>
      <c r="D1417" s="81" t="s">
        <v>2884</v>
      </c>
      <c r="E1417" s="37" t="s">
        <v>61</v>
      </c>
      <c r="F1417" s="37" t="s">
        <v>562</v>
      </c>
      <c r="G1417" s="36" t="s">
        <v>564</v>
      </c>
      <c r="H1417" s="66">
        <v>449.91899999999998</v>
      </c>
      <c r="I1417" s="66">
        <v>199.999</v>
      </c>
      <c r="J1417" s="66">
        <v>0</v>
      </c>
      <c r="K1417" s="66">
        <v>0</v>
      </c>
      <c r="L1417" s="66">
        <v>200.428</v>
      </c>
      <c r="M1417" s="66">
        <v>49.491999999999997</v>
      </c>
      <c r="N1417" s="66">
        <v>0</v>
      </c>
      <c r="O1417" s="66">
        <v>0</v>
      </c>
      <c r="P1417" s="94">
        <v>43494.759074074071</v>
      </c>
      <c r="Q1417" s="95">
        <f t="shared" si="185"/>
        <v>11.000202258628775</v>
      </c>
    </row>
    <row r="1418" spans="1:17" ht="40.5" x14ac:dyDescent="0.25">
      <c r="A1418" s="49">
        <f t="shared" si="190"/>
        <v>1361</v>
      </c>
      <c r="B1418" s="44">
        <f t="shared" si="191"/>
        <v>10</v>
      </c>
      <c r="C1418" s="45">
        <v>2540</v>
      </c>
      <c r="D1418" s="81" t="s">
        <v>2885</v>
      </c>
      <c r="E1418" s="37" t="s">
        <v>61</v>
      </c>
      <c r="F1418" s="37" t="s">
        <v>562</v>
      </c>
      <c r="G1418" s="36" t="s">
        <v>564</v>
      </c>
      <c r="H1418" s="66">
        <v>314.98399999999998</v>
      </c>
      <c r="I1418" s="66">
        <v>154.34200000000001</v>
      </c>
      <c r="J1418" s="66">
        <v>0</v>
      </c>
      <c r="K1418" s="66">
        <v>0</v>
      </c>
      <c r="L1418" s="66">
        <v>125.99299999999999</v>
      </c>
      <c r="M1418" s="66">
        <v>34.649000000000001</v>
      </c>
      <c r="N1418" s="66">
        <v>0</v>
      </c>
      <c r="O1418" s="66">
        <v>0</v>
      </c>
      <c r="P1418" s="94">
        <v>43496.622002314813</v>
      </c>
      <c r="Q1418" s="95">
        <f t="shared" si="185"/>
        <v>11.000241282096869</v>
      </c>
    </row>
    <row r="1419" spans="1:17" ht="40.5" x14ac:dyDescent="0.25">
      <c r="A1419" s="49">
        <f t="shared" si="190"/>
        <v>1362</v>
      </c>
      <c r="B1419" s="44">
        <f t="shared" si="191"/>
        <v>11</v>
      </c>
      <c r="C1419" s="45">
        <v>2573</v>
      </c>
      <c r="D1419" s="81" t="s">
        <v>2886</v>
      </c>
      <c r="E1419" s="37" t="s">
        <v>61</v>
      </c>
      <c r="F1419" s="37" t="s">
        <v>562</v>
      </c>
      <c r="G1419" s="36" t="s">
        <v>563</v>
      </c>
      <c r="H1419" s="66">
        <v>396.35</v>
      </c>
      <c r="I1419" s="66">
        <v>198.17500000000001</v>
      </c>
      <c r="J1419" s="66">
        <v>0</v>
      </c>
      <c r="K1419" s="66">
        <v>0</v>
      </c>
      <c r="L1419" s="66">
        <v>114.941</v>
      </c>
      <c r="M1419" s="66">
        <v>83.233999999999995</v>
      </c>
      <c r="N1419" s="66">
        <v>0</v>
      </c>
      <c r="O1419" s="66">
        <v>0</v>
      </c>
      <c r="P1419" s="94">
        <v>43496.65357638889</v>
      </c>
      <c r="Q1419" s="95">
        <f t="shared" si="185"/>
        <v>21.000126151129052</v>
      </c>
    </row>
    <row r="1420" spans="1:17" ht="60.75" x14ac:dyDescent="0.25">
      <c r="A1420" s="49">
        <f t="shared" si="190"/>
        <v>1363</v>
      </c>
      <c r="B1420" s="44">
        <f t="shared" si="191"/>
        <v>12</v>
      </c>
      <c r="C1420" s="45">
        <v>2649</v>
      </c>
      <c r="D1420" s="81" t="s">
        <v>2908</v>
      </c>
      <c r="E1420" s="37" t="s">
        <v>61</v>
      </c>
      <c r="F1420" s="37" t="s">
        <v>562</v>
      </c>
      <c r="G1420" s="36" t="s">
        <v>564</v>
      </c>
      <c r="H1420" s="66">
        <v>293.15800000000002</v>
      </c>
      <c r="I1420" s="66">
        <v>143.64699999999999</v>
      </c>
      <c r="J1420" s="66">
        <v>0</v>
      </c>
      <c r="K1420" s="66">
        <v>0</v>
      </c>
      <c r="L1420" s="66">
        <v>117.26300000000001</v>
      </c>
      <c r="M1420" s="66">
        <v>32.247999999999998</v>
      </c>
      <c r="N1420" s="66">
        <v>0</v>
      </c>
      <c r="O1420" s="66">
        <v>0</v>
      </c>
      <c r="P1420" s="94">
        <v>43496.706006944441</v>
      </c>
      <c r="Q1420" s="95">
        <f t="shared" si="185"/>
        <v>11.000211490049733</v>
      </c>
    </row>
    <row r="1421" spans="1:17" ht="40.5" x14ac:dyDescent="0.25">
      <c r="A1421" s="49">
        <f t="shared" si="190"/>
        <v>1364</v>
      </c>
      <c r="B1421" s="44">
        <f t="shared" si="191"/>
        <v>13</v>
      </c>
      <c r="C1421" s="45">
        <v>2693</v>
      </c>
      <c r="D1421" s="81" t="s">
        <v>2906</v>
      </c>
      <c r="E1421" s="37" t="s">
        <v>61</v>
      </c>
      <c r="F1421" s="37" t="s">
        <v>562</v>
      </c>
      <c r="G1421" s="36" t="s">
        <v>564</v>
      </c>
      <c r="H1421" s="66">
        <v>499.96199999999999</v>
      </c>
      <c r="I1421" s="66">
        <v>200</v>
      </c>
      <c r="J1421" s="66">
        <v>0</v>
      </c>
      <c r="K1421" s="66">
        <v>0</v>
      </c>
      <c r="L1421" s="66">
        <v>244.96299999999999</v>
      </c>
      <c r="M1421" s="66">
        <v>54.999000000000002</v>
      </c>
      <c r="N1421" s="66">
        <v>0</v>
      </c>
      <c r="O1421" s="66">
        <v>0</v>
      </c>
      <c r="P1421" s="94">
        <v>43496.737592592595</v>
      </c>
      <c r="Q1421" s="95">
        <f t="shared" si="185"/>
        <v>11.000636048339675</v>
      </c>
    </row>
    <row r="1422" spans="1:17" ht="40.5" x14ac:dyDescent="0.25">
      <c r="A1422" s="49">
        <f t="shared" si="190"/>
        <v>1365</v>
      </c>
      <c r="B1422" s="44">
        <f t="shared" si="191"/>
        <v>14</v>
      </c>
      <c r="C1422" s="45">
        <v>1734</v>
      </c>
      <c r="D1422" s="81" t="s">
        <v>2887</v>
      </c>
      <c r="E1422" s="37" t="s">
        <v>63</v>
      </c>
      <c r="F1422" s="37" t="s">
        <v>562</v>
      </c>
      <c r="G1422" s="36" t="s">
        <v>564</v>
      </c>
      <c r="H1422" s="66">
        <v>499.54700000000003</v>
      </c>
      <c r="I1422" s="66">
        <v>199.999</v>
      </c>
      <c r="J1422" s="66">
        <v>0</v>
      </c>
      <c r="K1422" s="66">
        <v>0</v>
      </c>
      <c r="L1422" s="66">
        <v>244.59700000000001</v>
      </c>
      <c r="M1422" s="66">
        <v>54.951000000000001</v>
      </c>
      <c r="N1422" s="66">
        <v>0</v>
      </c>
      <c r="O1422" s="66">
        <v>0</v>
      </c>
      <c r="P1422" s="94">
        <v>43494.763356481482</v>
      </c>
      <c r="Q1422" s="95">
        <f t="shared" si="185"/>
        <v>11.000166150532383</v>
      </c>
    </row>
    <row r="1423" spans="1:17" ht="40.5" x14ac:dyDescent="0.25">
      <c r="A1423" s="49">
        <f t="shared" si="190"/>
        <v>1366</v>
      </c>
      <c r="B1423" s="44">
        <f t="shared" si="191"/>
        <v>15</v>
      </c>
      <c r="C1423" s="45">
        <v>1737</v>
      </c>
      <c r="D1423" s="81" t="s">
        <v>2902</v>
      </c>
      <c r="E1423" s="37" t="s">
        <v>63</v>
      </c>
      <c r="F1423" s="37" t="s">
        <v>562</v>
      </c>
      <c r="G1423" s="36" t="s">
        <v>2876</v>
      </c>
      <c r="H1423" s="66">
        <v>288.70800000000003</v>
      </c>
      <c r="I1423" s="66">
        <v>144.35400000000001</v>
      </c>
      <c r="J1423" s="66">
        <v>0</v>
      </c>
      <c r="K1423" s="66">
        <v>0</v>
      </c>
      <c r="L1423" s="66">
        <v>86.613</v>
      </c>
      <c r="M1423" s="66">
        <v>57.741</v>
      </c>
      <c r="N1423" s="66">
        <v>0</v>
      </c>
      <c r="O1423" s="66">
        <v>0</v>
      </c>
      <c r="P1423" s="94">
        <v>43494.768553240741</v>
      </c>
      <c r="Q1423" s="95">
        <f t="shared" si="185"/>
        <v>19.999792177563489</v>
      </c>
    </row>
    <row r="1424" spans="1:17" ht="40.5" x14ac:dyDescent="0.25">
      <c r="A1424" s="49">
        <f t="shared" si="190"/>
        <v>1367</v>
      </c>
      <c r="B1424" s="44">
        <f t="shared" si="191"/>
        <v>16</v>
      </c>
      <c r="C1424" s="45">
        <v>1745</v>
      </c>
      <c r="D1424" s="81" t="s">
        <v>2888</v>
      </c>
      <c r="E1424" s="37" t="s">
        <v>63</v>
      </c>
      <c r="F1424" s="37" t="s">
        <v>562</v>
      </c>
      <c r="G1424" s="36" t="s">
        <v>564</v>
      </c>
      <c r="H1424" s="66">
        <v>500</v>
      </c>
      <c r="I1424" s="66">
        <v>199.999</v>
      </c>
      <c r="J1424" s="66">
        <v>0</v>
      </c>
      <c r="K1424" s="66">
        <v>0</v>
      </c>
      <c r="L1424" s="66">
        <v>245.001</v>
      </c>
      <c r="M1424" s="66">
        <v>55</v>
      </c>
      <c r="N1424" s="66">
        <v>0</v>
      </c>
      <c r="O1424" s="66">
        <v>0</v>
      </c>
      <c r="P1424" s="94">
        <v>43494.784247685187</v>
      </c>
      <c r="Q1424" s="95">
        <f t="shared" si="185"/>
        <v>11</v>
      </c>
    </row>
    <row r="1425" spans="1:17" ht="40.5" x14ac:dyDescent="0.25">
      <c r="A1425" s="49">
        <f t="shared" si="190"/>
        <v>1368</v>
      </c>
      <c r="B1425" s="44">
        <f t="shared" si="191"/>
        <v>17</v>
      </c>
      <c r="C1425" s="45">
        <v>1844</v>
      </c>
      <c r="D1425" s="81" t="s">
        <v>2903</v>
      </c>
      <c r="E1425" s="37" t="s">
        <v>63</v>
      </c>
      <c r="F1425" s="37" t="s">
        <v>562</v>
      </c>
      <c r="G1425" s="36" t="s">
        <v>563</v>
      </c>
      <c r="H1425" s="66">
        <v>492.34699999999998</v>
      </c>
      <c r="I1425" s="66">
        <v>200</v>
      </c>
      <c r="J1425" s="66">
        <v>0</v>
      </c>
      <c r="K1425" s="66">
        <v>0</v>
      </c>
      <c r="L1425" s="66">
        <v>193.87700000000001</v>
      </c>
      <c r="M1425" s="66">
        <v>98.47</v>
      </c>
      <c r="N1425" s="66">
        <v>0</v>
      </c>
      <c r="O1425" s="66">
        <v>0</v>
      </c>
      <c r="P1425" s="94">
        <v>43495.421215277776</v>
      </c>
      <c r="Q1425" s="95">
        <f t="shared" si="185"/>
        <v>20.000121865269822</v>
      </c>
    </row>
    <row r="1426" spans="1:17" ht="40.5" x14ac:dyDescent="0.25">
      <c r="A1426" s="49">
        <f t="shared" si="190"/>
        <v>1369</v>
      </c>
      <c r="B1426" s="44">
        <f t="shared" si="191"/>
        <v>18</v>
      </c>
      <c r="C1426" s="45">
        <v>1888</v>
      </c>
      <c r="D1426" s="81" t="s">
        <v>2904</v>
      </c>
      <c r="E1426" s="37" t="s">
        <v>63</v>
      </c>
      <c r="F1426" s="37" t="s">
        <v>562</v>
      </c>
      <c r="G1426" s="36" t="s">
        <v>2876</v>
      </c>
      <c r="H1426" s="66">
        <v>289.99900000000002</v>
      </c>
      <c r="I1426" s="66">
        <v>144.999</v>
      </c>
      <c r="J1426" s="66">
        <v>0</v>
      </c>
      <c r="K1426" s="66">
        <v>0</v>
      </c>
      <c r="L1426" s="66">
        <v>86.998999999999995</v>
      </c>
      <c r="M1426" s="66">
        <v>58.000999999999998</v>
      </c>
      <c r="N1426" s="66">
        <v>0</v>
      </c>
      <c r="O1426" s="66">
        <v>0</v>
      </c>
      <c r="P1426" s="94">
        <v>43495.483159722222</v>
      </c>
      <c r="Q1426" s="95">
        <f t="shared" si="185"/>
        <v>20.000413794530324</v>
      </c>
    </row>
    <row r="1427" spans="1:17" ht="40.5" x14ac:dyDescent="0.25">
      <c r="A1427" s="49">
        <f t="shared" si="190"/>
        <v>1370</v>
      </c>
      <c r="B1427" s="44">
        <f t="shared" si="191"/>
        <v>19</v>
      </c>
      <c r="C1427" s="45">
        <v>1922</v>
      </c>
      <c r="D1427" s="81" t="s">
        <v>2905</v>
      </c>
      <c r="E1427" s="37" t="s">
        <v>63</v>
      </c>
      <c r="F1427" s="37" t="s">
        <v>562</v>
      </c>
      <c r="G1427" s="36" t="s">
        <v>496</v>
      </c>
      <c r="H1427" s="66">
        <v>500</v>
      </c>
      <c r="I1427" s="66">
        <v>200</v>
      </c>
      <c r="J1427" s="66">
        <v>0</v>
      </c>
      <c r="K1427" s="66">
        <v>0</v>
      </c>
      <c r="L1427" s="66">
        <v>240</v>
      </c>
      <c r="M1427" s="66">
        <v>60</v>
      </c>
      <c r="N1427" s="66">
        <v>0</v>
      </c>
      <c r="O1427" s="66">
        <v>0</v>
      </c>
      <c r="P1427" s="94">
        <v>43495.518113425926</v>
      </c>
      <c r="Q1427" s="95">
        <f t="shared" si="185"/>
        <v>12</v>
      </c>
    </row>
    <row r="1428" spans="1:17" ht="40.5" x14ac:dyDescent="0.25">
      <c r="A1428" s="49">
        <f t="shared" si="190"/>
        <v>1371</v>
      </c>
      <c r="B1428" s="44">
        <f t="shared" si="191"/>
        <v>20</v>
      </c>
      <c r="C1428" s="45">
        <v>2038</v>
      </c>
      <c r="D1428" s="81" t="s">
        <v>2889</v>
      </c>
      <c r="E1428" s="37" t="s">
        <v>63</v>
      </c>
      <c r="F1428" s="37" t="s">
        <v>562</v>
      </c>
      <c r="G1428" s="36" t="s">
        <v>2876</v>
      </c>
      <c r="H1428" s="66">
        <v>340.3</v>
      </c>
      <c r="I1428" s="66">
        <v>170.15</v>
      </c>
      <c r="J1428" s="66">
        <v>0</v>
      </c>
      <c r="K1428" s="66">
        <v>0</v>
      </c>
      <c r="L1428" s="66">
        <v>132.71700000000001</v>
      </c>
      <c r="M1428" s="66">
        <v>37.433</v>
      </c>
      <c r="N1428" s="66">
        <v>0</v>
      </c>
      <c r="O1428" s="66">
        <v>0</v>
      </c>
      <c r="P1428" s="94">
        <v>43495.61990740741</v>
      </c>
      <c r="Q1428" s="95">
        <f t="shared" si="185"/>
        <v>11</v>
      </c>
    </row>
    <row r="1429" spans="1:17" ht="40.5" x14ac:dyDescent="0.25">
      <c r="A1429" s="49">
        <f t="shared" si="190"/>
        <v>1372</v>
      </c>
      <c r="B1429" s="44">
        <f t="shared" si="191"/>
        <v>21</v>
      </c>
      <c r="C1429" s="45">
        <v>2063</v>
      </c>
      <c r="D1429" s="81" t="s">
        <v>2890</v>
      </c>
      <c r="E1429" s="37" t="s">
        <v>63</v>
      </c>
      <c r="F1429" s="37" t="s">
        <v>562</v>
      </c>
      <c r="G1429" s="36" t="s">
        <v>2881</v>
      </c>
      <c r="H1429" s="66">
        <v>498.2</v>
      </c>
      <c r="I1429" s="66">
        <v>199.999</v>
      </c>
      <c r="J1429" s="66">
        <v>0</v>
      </c>
      <c r="K1429" s="66">
        <v>0</v>
      </c>
      <c r="L1429" s="66">
        <v>243.399</v>
      </c>
      <c r="M1429" s="66">
        <v>54.802</v>
      </c>
      <c r="N1429" s="66">
        <v>0</v>
      </c>
      <c r="O1429" s="66">
        <v>0</v>
      </c>
      <c r="P1429" s="94">
        <v>43495.650937500002</v>
      </c>
      <c r="Q1429" s="95">
        <f t="shared" si="185"/>
        <v>11</v>
      </c>
    </row>
    <row r="1430" spans="1:17" ht="40.5" x14ac:dyDescent="0.25">
      <c r="A1430" s="49">
        <f t="shared" si="190"/>
        <v>1373</v>
      </c>
      <c r="B1430" s="44">
        <f t="shared" si="191"/>
        <v>22</v>
      </c>
      <c r="C1430" s="45">
        <v>2071</v>
      </c>
      <c r="D1430" s="81" t="s">
        <v>2891</v>
      </c>
      <c r="E1430" s="37" t="s">
        <v>63</v>
      </c>
      <c r="F1430" s="37" t="s">
        <v>562</v>
      </c>
      <c r="G1430" s="36" t="s">
        <v>2892</v>
      </c>
      <c r="H1430" s="66">
        <v>431.6</v>
      </c>
      <c r="I1430" s="66">
        <v>199.999</v>
      </c>
      <c r="J1430" s="66">
        <v>0</v>
      </c>
      <c r="K1430" s="66">
        <v>0</v>
      </c>
      <c r="L1430" s="66">
        <v>184.125</v>
      </c>
      <c r="M1430" s="66">
        <v>47.475999999999999</v>
      </c>
      <c r="N1430" s="66">
        <v>0</v>
      </c>
      <c r="O1430" s="66">
        <v>0</v>
      </c>
      <c r="P1430" s="94">
        <v>43495.657453703701</v>
      </c>
      <c r="Q1430" s="95">
        <f t="shared" si="185"/>
        <v>11</v>
      </c>
    </row>
    <row r="1431" spans="1:17" ht="40.5" x14ac:dyDescent="0.25">
      <c r="A1431" s="49">
        <f t="shared" si="190"/>
        <v>1374</v>
      </c>
      <c r="B1431" s="44">
        <f t="shared" si="191"/>
        <v>23</v>
      </c>
      <c r="C1431" s="45">
        <v>2092</v>
      </c>
      <c r="D1431" s="81" t="s">
        <v>2898</v>
      </c>
      <c r="E1431" s="37" t="s">
        <v>63</v>
      </c>
      <c r="F1431" s="37" t="s">
        <v>562</v>
      </c>
      <c r="G1431" s="36" t="s">
        <v>564</v>
      </c>
      <c r="H1431" s="66">
        <v>453.67399999999998</v>
      </c>
      <c r="I1431" s="66">
        <v>200</v>
      </c>
      <c r="J1431" s="66">
        <v>0</v>
      </c>
      <c r="K1431" s="66">
        <v>0</v>
      </c>
      <c r="L1431" s="66">
        <v>203.30699999999999</v>
      </c>
      <c r="M1431" s="66">
        <v>50.366999999999997</v>
      </c>
      <c r="N1431" s="66">
        <v>0</v>
      </c>
      <c r="O1431" s="66">
        <v>0</v>
      </c>
      <c r="P1431" s="94">
        <v>43495.675266203703</v>
      </c>
      <c r="Q1431" s="95">
        <f t="shared" si="185"/>
        <v>11.1020248019503</v>
      </c>
    </row>
    <row r="1432" spans="1:17" ht="60.75" x14ac:dyDescent="0.25">
      <c r="A1432" s="49">
        <f t="shared" si="190"/>
        <v>1375</v>
      </c>
      <c r="B1432" s="44">
        <f t="shared" si="191"/>
        <v>24</v>
      </c>
      <c r="C1432" s="45">
        <v>2120</v>
      </c>
      <c r="D1432" s="81" t="s">
        <v>2893</v>
      </c>
      <c r="E1432" s="37" t="s">
        <v>63</v>
      </c>
      <c r="F1432" s="37" t="s">
        <v>562</v>
      </c>
      <c r="G1432" s="36" t="s">
        <v>563</v>
      </c>
      <c r="H1432" s="66">
        <v>500</v>
      </c>
      <c r="I1432" s="66">
        <v>199.999</v>
      </c>
      <c r="J1432" s="66">
        <v>0</v>
      </c>
      <c r="K1432" s="66">
        <v>0</v>
      </c>
      <c r="L1432" s="66">
        <v>195.001</v>
      </c>
      <c r="M1432" s="66">
        <v>105</v>
      </c>
      <c r="N1432" s="66">
        <v>0</v>
      </c>
      <c r="O1432" s="66">
        <v>0</v>
      </c>
      <c r="P1432" s="94">
        <v>43495.705717592595</v>
      </c>
      <c r="Q1432" s="95">
        <f t="shared" si="185"/>
        <v>21</v>
      </c>
    </row>
    <row r="1433" spans="1:17" ht="60.75" x14ac:dyDescent="0.25">
      <c r="A1433" s="49">
        <f t="shared" si="190"/>
        <v>1376</v>
      </c>
      <c r="B1433" s="44">
        <f t="shared" si="191"/>
        <v>25</v>
      </c>
      <c r="C1433" s="45">
        <v>2515</v>
      </c>
      <c r="D1433" s="81" t="s">
        <v>2894</v>
      </c>
      <c r="E1433" s="37" t="s">
        <v>63</v>
      </c>
      <c r="F1433" s="37" t="s">
        <v>562</v>
      </c>
      <c r="G1433" s="36" t="s">
        <v>564</v>
      </c>
      <c r="H1433" s="66">
        <v>457.916</v>
      </c>
      <c r="I1433" s="66">
        <v>199.999</v>
      </c>
      <c r="J1433" s="66">
        <v>0</v>
      </c>
      <c r="K1433" s="66">
        <v>0</v>
      </c>
      <c r="L1433" s="66">
        <v>189.22900000000001</v>
      </c>
      <c r="M1433" s="66">
        <v>68.688000000000002</v>
      </c>
      <c r="N1433" s="66">
        <v>0</v>
      </c>
      <c r="O1433" s="66">
        <v>0</v>
      </c>
      <c r="P1433" s="94">
        <v>43496.588194444441</v>
      </c>
      <c r="Q1433" s="95">
        <f t="shared" si="185"/>
        <v>15.000131028398222</v>
      </c>
    </row>
    <row r="1434" spans="1:17" ht="40.5" x14ac:dyDescent="0.25">
      <c r="A1434" s="49">
        <f t="shared" si="190"/>
        <v>1377</v>
      </c>
      <c r="B1434" s="44">
        <f t="shared" si="191"/>
        <v>26</v>
      </c>
      <c r="C1434" s="45">
        <v>1744</v>
      </c>
      <c r="D1434" s="81" t="s">
        <v>2895</v>
      </c>
      <c r="E1434" s="37" t="s">
        <v>65</v>
      </c>
      <c r="F1434" s="37" t="s">
        <v>562</v>
      </c>
      <c r="G1434" s="36" t="s">
        <v>564</v>
      </c>
      <c r="H1434" s="66">
        <v>499.99599999999998</v>
      </c>
      <c r="I1434" s="66">
        <v>199.999</v>
      </c>
      <c r="J1434" s="66">
        <v>0</v>
      </c>
      <c r="K1434" s="66">
        <v>0</v>
      </c>
      <c r="L1434" s="66">
        <v>244.99700000000001</v>
      </c>
      <c r="M1434" s="66">
        <v>55</v>
      </c>
      <c r="N1434" s="66">
        <v>0</v>
      </c>
      <c r="O1434" s="66">
        <v>0</v>
      </c>
      <c r="P1434" s="94">
        <v>43494.780659722222</v>
      </c>
      <c r="Q1434" s="95">
        <f t="shared" si="185"/>
        <v>11.000088000704006</v>
      </c>
    </row>
    <row r="1435" spans="1:17" ht="40.5" x14ac:dyDescent="0.25">
      <c r="A1435" s="49">
        <f t="shared" si="190"/>
        <v>1378</v>
      </c>
      <c r="B1435" s="44">
        <f t="shared" si="191"/>
        <v>27</v>
      </c>
      <c r="C1435" s="45">
        <v>1931</v>
      </c>
      <c r="D1435" s="81" t="s">
        <v>2899</v>
      </c>
      <c r="E1435" s="37" t="s">
        <v>65</v>
      </c>
      <c r="F1435" s="37" t="s">
        <v>562</v>
      </c>
      <c r="G1435" s="36" t="s">
        <v>563</v>
      </c>
      <c r="H1435" s="66">
        <v>499.94200000000001</v>
      </c>
      <c r="I1435" s="66">
        <v>200</v>
      </c>
      <c r="J1435" s="66">
        <v>0</v>
      </c>
      <c r="K1435" s="66">
        <v>0</v>
      </c>
      <c r="L1435" s="66">
        <v>199.95400000000001</v>
      </c>
      <c r="M1435" s="66">
        <v>99.988</v>
      </c>
      <c r="N1435" s="66">
        <v>0</v>
      </c>
      <c r="O1435" s="66">
        <v>0</v>
      </c>
      <c r="P1435" s="94">
        <v>43495.523738425924</v>
      </c>
      <c r="Q1435" s="95">
        <f t="shared" si="185"/>
        <v>19.999919990718922</v>
      </c>
    </row>
    <row r="1436" spans="1:17" ht="40.5" x14ac:dyDescent="0.25">
      <c r="A1436" s="49">
        <f t="shared" si="190"/>
        <v>1379</v>
      </c>
      <c r="B1436" s="44">
        <f t="shared" si="191"/>
        <v>28</v>
      </c>
      <c r="C1436" s="45">
        <v>1938</v>
      </c>
      <c r="D1436" s="81" t="s">
        <v>2900</v>
      </c>
      <c r="E1436" s="37" t="s">
        <v>65</v>
      </c>
      <c r="F1436" s="37" t="s">
        <v>562</v>
      </c>
      <c r="G1436" s="36" t="s">
        <v>564</v>
      </c>
      <c r="H1436" s="66">
        <v>319.887</v>
      </c>
      <c r="I1436" s="66">
        <v>156.744</v>
      </c>
      <c r="J1436" s="66">
        <v>0</v>
      </c>
      <c r="K1436" s="66">
        <v>0</v>
      </c>
      <c r="L1436" s="66">
        <v>95.965999999999994</v>
      </c>
      <c r="M1436" s="66">
        <v>67.177000000000007</v>
      </c>
      <c r="N1436" s="66">
        <v>0</v>
      </c>
      <c r="O1436" s="66">
        <v>0</v>
      </c>
      <c r="P1436" s="94">
        <v>43495.534178240741</v>
      </c>
      <c r="Q1436" s="95">
        <f t="shared" si="185"/>
        <v>21.000228205585099</v>
      </c>
    </row>
    <row r="1437" spans="1:17" ht="40.5" x14ac:dyDescent="0.25">
      <c r="A1437" s="49">
        <f t="shared" si="190"/>
        <v>1380</v>
      </c>
      <c r="B1437" s="44">
        <f t="shared" si="191"/>
        <v>29</v>
      </c>
      <c r="C1437" s="45">
        <v>2022</v>
      </c>
      <c r="D1437" s="81" t="s">
        <v>2901</v>
      </c>
      <c r="E1437" s="37" t="s">
        <v>65</v>
      </c>
      <c r="F1437" s="37" t="s">
        <v>562</v>
      </c>
      <c r="G1437" s="36" t="s">
        <v>564</v>
      </c>
      <c r="H1437" s="66">
        <v>499.94200000000001</v>
      </c>
      <c r="I1437" s="66">
        <v>199.999</v>
      </c>
      <c r="J1437" s="66">
        <v>0</v>
      </c>
      <c r="K1437" s="66">
        <v>0</v>
      </c>
      <c r="L1437" s="66">
        <v>249.94800000000001</v>
      </c>
      <c r="M1437" s="66">
        <v>49.994999999999997</v>
      </c>
      <c r="N1437" s="66">
        <v>0</v>
      </c>
      <c r="O1437" s="66">
        <v>0</v>
      </c>
      <c r="P1437" s="94">
        <v>43495.606377314813</v>
      </c>
      <c r="Q1437" s="95">
        <f t="shared" si="185"/>
        <v>10.000160018562154</v>
      </c>
    </row>
    <row r="1438" spans="1:17" ht="40.5" x14ac:dyDescent="0.25">
      <c r="A1438" s="49">
        <f t="shared" si="190"/>
        <v>1381</v>
      </c>
      <c r="B1438" s="44">
        <f t="shared" si="191"/>
        <v>30</v>
      </c>
      <c r="C1438" s="45">
        <v>2143</v>
      </c>
      <c r="D1438" s="81" t="s">
        <v>2909</v>
      </c>
      <c r="E1438" s="37" t="s">
        <v>65</v>
      </c>
      <c r="F1438" s="37" t="s">
        <v>562</v>
      </c>
      <c r="G1438" s="36" t="s">
        <v>2881</v>
      </c>
      <c r="H1438" s="66">
        <v>498.75</v>
      </c>
      <c r="I1438" s="66">
        <v>199.999</v>
      </c>
      <c r="J1438" s="66">
        <v>0</v>
      </c>
      <c r="K1438" s="66">
        <v>0</v>
      </c>
      <c r="L1438" s="66">
        <v>194.01300000000001</v>
      </c>
      <c r="M1438" s="66">
        <v>104.738</v>
      </c>
      <c r="N1438" s="66">
        <v>0</v>
      </c>
      <c r="O1438" s="66">
        <v>0</v>
      </c>
      <c r="P1438" s="94">
        <v>43495.718622685185</v>
      </c>
      <c r="Q1438" s="95">
        <f t="shared" si="185"/>
        <v>21.000100250626566</v>
      </c>
    </row>
    <row r="1439" spans="1:17" ht="40.5" x14ac:dyDescent="0.25">
      <c r="A1439" s="49">
        <f t="shared" si="190"/>
        <v>1382</v>
      </c>
      <c r="B1439" s="44">
        <f t="shared" si="191"/>
        <v>31</v>
      </c>
      <c r="C1439" s="45">
        <v>2385</v>
      </c>
      <c r="D1439" s="81" t="s">
        <v>2896</v>
      </c>
      <c r="E1439" s="37" t="s">
        <v>65</v>
      </c>
      <c r="F1439" s="37" t="s">
        <v>562</v>
      </c>
      <c r="G1439" s="36" t="s">
        <v>563</v>
      </c>
      <c r="H1439" s="66">
        <v>497.36599999999999</v>
      </c>
      <c r="I1439" s="66">
        <v>199.999</v>
      </c>
      <c r="J1439" s="66">
        <v>0</v>
      </c>
      <c r="K1439" s="66">
        <v>0</v>
      </c>
      <c r="L1439" s="66">
        <v>192.92</v>
      </c>
      <c r="M1439" s="66">
        <v>104.447</v>
      </c>
      <c r="N1439" s="66">
        <v>0</v>
      </c>
      <c r="O1439" s="66">
        <v>0</v>
      </c>
      <c r="P1439" s="94">
        <v>43496.462824074071</v>
      </c>
      <c r="Q1439" s="95">
        <f t="shared" si="185"/>
        <v>21.000028148285168</v>
      </c>
    </row>
    <row r="1440" spans="1:17" ht="60.75" x14ac:dyDescent="0.25">
      <c r="A1440" s="49">
        <f t="shared" si="190"/>
        <v>1383</v>
      </c>
      <c r="B1440" s="44">
        <f t="shared" si="191"/>
        <v>32</v>
      </c>
      <c r="C1440" s="45">
        <v>2008</v>
      </c>
      <c r="D1440" s="81" t="s">
        <v>2897</v>
      </c>
      <c r="E1440" s="37" t="s">
        <v>6</v>
      </c>
      <c r="F1440" s="37" t="s">
        <v>562</v>
      </c>
      <c r="G1440" s="36" t="s">
        <v>564</v>
      </c>
      <c r="H1440" s="66">
        <v>489.185</v>
      </c>
      <c r="I1440" s="66">
        <v>199.999</v>
      </c>
      <c r="J1440" s="66">
        <v>0</v>
      </c>
      <c r="K1440" s="66">
        <v>0</v>
      </c>
      <c r="L1440" s="66">
        <v>186.45699999999999</v>
      </c>
      <c r="M1440" s="66">
        <v>102.729</v>
      </c>
      <c r="N1440" s="66">
        <v>0</v>
      </c>
      <c r="O1440" s="66">
        <v>0</v>
      </c>
      <c r="P1440" s="94">
        <v>43495.596145833333</v>
      </c>
      <c r="Q1440" s="95">
        <f t="shared" si="185"/>
        <v>21.000030663246012</v>
      </c>
    </row>
    <row r="1441" spans="1:17" s="15" customFormat="1" ht="20.25" x14ac:dyDescent="0.25">
      <c r="A1441" s="52"/>
      <c r="B1441" s="57">
        <v>15</v>
      </c>
      <c r="C1441" s="46"/>
      <c r="D1441" s="16" t="s">
        <v>4104</v>
      </c>
      <c r="E1441" s="42"/>
      <c r="F1441" s="42"/>
      <c r="G1441" s="42"/>
      <c r="H1441" s="20">
        <f>SUM(H1442:H1456)</f>
        <v>5690.677999999999</v>
      </c>
      <c r="I1441" s="20">
        <f t="shared" ref="I1441:O1441" si="192">SUM(I1442:I1456)</f>
        <v>2610.3879999999995</v>
      </c>
      <c r="J1441" s="20">
        <f t="shared" si="192"/>
        <v>0</v>
      </c>
      <c r="K1441" s="20">
        <f t="shared" si="192"/>
        <v>0</v>
      </c>
      <c r="L1441" s="20">
        <f t="shared" si="192"/>
        <v>1990.204</v>
      </c>
      <c r="M1441" s="20">
        <f t="shared" si="192"/>
        <v>933.38799999999992</v>
      </c>
      <c r="N1441" s="20">
        <f t="shared" si="192"/>
        <v>0</v>
      </c>
      <c r="O1441" s="20">
        <f t="shared" si="192"/>
        <v>156.69800000000001</v>
      </c>
      <c r="P1441" s="100"/>
      <c r="Q1441" s="100"/>
    </row>
    <row r="1442" spans="1:17" ht="40.5" x14ac:dyDescent="0.25">
      <c r="A1442" s="49">
        <f>A1440+1</f>
        <v>1384</v>
      </c>
      <c r="B1442" s="44">
        <v>1</v>
      </c>
      <c r="C1442" s="45">
        <v>924</v>
      </c>
      <c r="D1442" s="81" t="s">
        <v>4105</v>
      </c>
      <c r="E1442" s="37" t="s">
        <v>49</v>
      </c>
      <c r="F1442" s="37" t="s">
        <v>4104</v>
      </c>
      <c r="G1442" s="36" t="s">
        <v>4106</v>
      </c>
      <c r="H1442" s="66">
        <v>115.2</v>
      </c>
      <c r="I1442" s="66">
        <v>57.6</v>
      </c>
      <c r="J1442" s="66">
        <v>0</v>
      </c>
      <c r="K1442" s="66">
        <v>0</v>
      </c>
      <c r="L1442" s="66">
        <v>33.828000000000003</v>
      </c>
      <c r="M1442" s="66">
        <v>23.771999999999998</v>
      </c>
      <c r="N1442" s="66">
        <v>0</v>
      </c>
      <c r="O1442" s="66">
        <v>0</v>
      </c>
      <c r="P1442" s="94">
        <v>43490.662881944445</v>
      </c>
      <c r="Q1442" s="95"/>
    </row>
    <row r="1443" spans="1:17" ht="60.75" x14ac:dyDescent="0.25">
      <c r="A1443" s="49">
        <f>A1442+1</f>
        <v>1385</v>
      </c>
      <c r="B1443" s="44">
        <f>B1442+1</f>
        <v>2</v>
      </c>
      <c r="C1443" s="45">
        <v>950</v>
      </c>
      <c r="D1443" s="81" t="s">
        <v>4118</v>
      </c>
      <c r="E1443" s="37" t="s">
        <v>49</v>
      </c>
      <c r="F1443" s="37" t="s">
        <v>4104</v>
      </c>
      <c r="G1443" s="36" t="s">
        <v>4106</v>
      </c>
      <c r="H1443" s="66">
        <v>492.6</v>
      </c>
      <c r="I1443" s="66">
        <v>200</v>
      </c>
      <c r="J1443" s="66">
        <v>0</v>
      </c>
      <c r="K1443" s="66">
        <v>0</v>
      </c>
      <c r="L1443" s="66">
        <v>192.28399999999999</v>
      </c>
      <c r="M1443" s="66">
        <v>78.816000000000003</v>
      </c>
      <c r="N1443" s="66">
        <v>0</v>
      </c>
      <c r="O1443" s="66">
        <v>21.5</v>
      </c>
      <c r="P1443" s="94">
        <v>43490.687997685185</v>
      </c>
      <c r="Q1443" s="95"/>
    </row>
    <row r="1444" spans="1:17" ht="40.5" x14ac:dyDescent="0.25">
      <c r="A1444" s="49">
        <f t="shared" ref="A1444:A1456" si="193">A1443+1</f>
        <v>1386</v>
      </c>
      <c r="B1444" s="44">
        <f>B1443+1</f>
        <v>3</v>
      </c>
      <c r="C1444" s="45">
        <v>2107</v>
      </c>
      <c r="D1444" s="81" t="s">
        <v>4107</v>
      </c>
      <c r="E1444" s="37" t="s">
        <v>49</v>
      </c>
      <c r="F1444" s="37" t="s">
        <v>4104</v>
      </c>
      <c r="G1444" s="36" t="s">
        <v>4106</v>
      </c>
      <c r="H1444" s="66">
        <v>497.58</v>
      </c>
      <c r="I1444" s="66">
        <v>200</v>
      </c>
      <c r="J1444" s="66">
        <v>0</v>
      </c>
      <c r="K1444" s="66">
        <v>0</v>
      </c>
      <c r="L1444" s="66">
        <v>193.089</v>
      </c>
      <c r="M1444" s="66">
        <v>97.393000000000001</v>
      </c>
      <c r="N1444" s="66">
        <v>0</v>
      </c>
      <c r="O1444" s="66">
        <v>7.0979999999999999</v>
      </c>
      <c r="P1444" s="94">
        <v>43495.692499999997</v>
      </c>
      <c r="Q1444" s="95"/>
    </row>
    <row r="1445" spans="1:17" ht="40.5" x14ac:dyDescent="0.25">
      <c r="A1445" s="49">
        <f t="shared" si="193"/>
        <v>1387</v>
      </c>
      <c r="B1445" s="44">
        <f t="shared" ref="B1445:B1455" si="194">B1444+1</f>
        <v>4</v>
      </c>
      <c r="C1445" s="45">
        <v>914</v>
      </c>
      <c r="D1445" s="81" t="s">
        <v>4108</v>
      </c>
      <c r="E1445" s="37" t="s">
        <v>58</v>
      </c>
      <c r="F1445" s="37" t="s">
        <v>4104</v>
      </c>
      <c r="G1445" s="36" t="s">
        <v>4106</v>
      </c>
      <c r="H1445" s="66">
        <v>407.09199999999998</v>
      </c>
      <c r="I1445" s="66">
        <v>200</v>
      </c>
      <c r="J1445" s="66">
        <v>0</v>
      </c>
      <c r="K1445" s="66">
        <v>0</v>
      </c>
      <c r="L1445" s="66">
        <v>125.337</v>
      </c>
      <c r="M1445" s="66">
        <v>65.135000000000005</v>
      </c>
      <c r="N1445" s="66">
        <v>0</v>
      </c>
      <c r="O1445" s="66">
        <v>16.62</v>
      </c>
      <c r="P1445" s="94">
        <v>43490.654710648145</v>
      </c>
      <c r="Q1445" s="95"/>
    </row>
    <row r="1446" spans="1:17" ht="40.5" x14ac:dyDescent="0.25">
      <c r="A1446" s="49">
        <f t="shared" si="193"/>
        <v>1388</v>
      </c>
      <c r="B1446" s="44">
        <f t="shared" si="194"/>
        <v>5</v>
      </c>
      <c r="C1446" s="45">
        <v>937</v>
      </c>
      <c r="D1446" s="81" t="s">
        <v>4109</v>
      </c>
      <c r="E1446" s="37" t="s">
        <v>58</v>
      </c>
      <c r="F1446" s="37" t="s">
        <v>4104</v>
      </c>
      <c r="G1446" s="36" t="s">
        <v>4106</v>
      </c>
      <c r="H1446" s="66">
        <v>499.90699999999998</v>
      </c>
      <c r="I1446" s="66">
        <v>200</v>
      </c>
      <c r="J1446" s="66">
        <v>0</v>
      </c>
      <c r="K1446" s="66">
        <v>0</v>
      </c>
      <c r="L1446" s="66">
        <v>205.423</v>
      </c>
      <c r="M1446" s="66">
        <v>79.984999999999999</v>
      </c>
      <c r="N1446" s="66">
        <v>0</v>
      </c>
      <c r="O1446" s="66">
        <v>14.499000000000001</v>
      </c>
      <c r="P1446" s="94">
        <v>43490.677361111113</v>
      </c>
      <c r="Q1446" s="95"/>
    </row>
    <row r="1447" spans="1:17" ht="40.5" x14ac:dyDescent="0.25">
      <c r="A1447" s="49">
        <f t="shared" si="193"/>
        <v>1389</v>
      </c>
      <c r="B1447" s="44">
        <f t="shared" si="194"/>
        <v>6</v>
      </c>
      <c r="C1447" s="45">
        <v>328</v>
      </c>
      <c r="D1447" s="81" t="s">
        <v>4110</v>
      </c>
      <c r="E1447" s="37" t="s">
        <v>61</v>
      </c>
      <c r="F1447" s="37" t="s">
        <v>4104</v>
      </c>
      <c r="G1447" s="36" t="s">
        <v>4106</v>
      </c>
      <c r="H1447" s="66">
        <v>480</v>
      </c>
      <c r="I1447" s="66">
        <v>200</v>
      </c>
      <c r="J1447" s="66">
        <v>0</v>
      </c>
      <c r="K1447" s="66">
        <v>0</v>
      </c>
      <c r="L1447" s="66">
        <v>208.035</v>
      </c>
      <c r="M1447" s="66">
        <v>36</v>
      </c>
      <c r="N1447" s="66">
        <v>0</v>
      </c>
      <c r="O1447" s="66">
        <v>35.965000000000003</v>
      </c>
      <c r="P1447" s="94">
        <v>43487.430081018516</v>
      </c>
      <c r="Q1447" s="95"/>
    </row>
    <row r="1448" spans="1:17" ht="40.5" x14ac:dyDescent="0.25">
      <c r="A1448" s="49">
        <f t="shared" si="193"/>
        <v>1390</v>
      </c>
      <c r="B1448" s="44">
        <f t="shared" si="194"/>
        <v>7</v>
      </c>
      <c r="C1448" s="45">
        <v>1233</v>
      </c>
      <c r="D1448" s="81" t="s">
        <v>4111</v>
      </c>
      <c r="E1448" s="37" t="s">
        <v>61</v>
      </c>
      <c r="F1448" s="37" t="s">
        <v>4104</v>
      </c>
      <c r="G1448" s="36" t="s">
        <v>4106</v>
      </c>
      <c r="H1448" s="66">
        <v>492.62299999999999</v>
      </c>
      <c r="I1448" s="66">
        <v>200</v>
      </c>
      <c r="J1448" s="66">
        <v>0</v>
      </c>
      <c r="K1448" s="66">
        <v>0</v>
      </c>
      <c r="L1448" s="66">
        <v>213.803</v>
      </c>
      <c r="M1448" s="66">
        <v>78.819999999999993</v>
      </c>
      <c r="N1448" s="66">
        <v>0</v>
      </c>
      <c r="O1448" s="66">
        <v>0</v>
      </c>
      <c r="P1448" s="94">
        <v>43493.541608796295</v>
      </c>
      <c r="Q1448" s="95"/>
    </row>
    <row r="1449" spans="1:17" ht="40.5" x14ac:dyDescent="0.25">
      <c r="A1449" s="49">
        <f t="shared" si="193"/>
        <v>1391</v>
      </c>
      <c r="B1449" s="44">
        <f t="shared" si="194"/>
        <v>8</v>
      </c>
      <c r="C1449" s="45">
        <v>904</v>
      </c>
      <c r="D1449" s="81" t="s">
        <v>4112</v>
      </c>
      <c r="E1449" s="37" t="s">
        <v>63</v>
      </c>
      <c r="F1449" s="37" t="s">
        <v>4104</v>
      </c>
      <c r="G1449" s="36" t="s">
        <v>4106</v>
      </c>
      <c r="H1449" s="66">
        <v>296.52</v>
      </c>
      <c r="I1449" s="66">
        <v>148.26</v>
      </c>
      <c r="J1449" s="66">
        <v>0</v>
      </c>
      <c r="K1449" s="66">
        <v>0</v>
      </c>
      <c r="L1449" s="66">
        <v>85.991</v>
      </c>
      <c r="M1449" s="66">
        <v>62.268999999999998</v>
      </c>
      <c r="N1449" s="66">
        <v>0</v>
      </c>
      <c r="O1449" s="66">
        <v>0</v>
      </c>
      <c r="P1449" s="94">
        <v>43490.64508101852</v>
      </c>
      <c r="Q1449" s="95"/>
    </row>
    <row r="1450" spans="1:17" ht="60.75" x14ac:dyDescent="0.25">
      <c r="A1450" s="49">
        <f t="shared" si="193"/>
        <v>1392</v>
      </c>
      <c r="B1450" s="44">
        <f t="shared" si="194"/>
        <v>9</v>
      </c>
      <c r="C1450" s="45">
        <v>1227</v>
      </c>
      <c r="D1450" s="81" t="s">
        <v>4113</v>
      </c>
      <c r="E1450" s="37" t="s">
        <v>63</v>
      </c>
      <c r="F1450" s="37" t="s">
        <v>4104</v>
      </c>
      <c r="G1450" s="36" t="s">
        <v>4106</v>
      </c>
      <c r="H1450" s="66">
        <v>380.7</v>
      </c>
      <c r="I1450" s="66">
        <v>190.35</v>
      </c>
      <c r="J1450" s="66">
        <v>0</v>
      </c>
      <c r="K1450" s="66">
        <v>0</v>
      </c>
      <c r="L1450" s="66">
        <v>90.35</v>
      </c>
      <c r="M1450" s="66">
        <v>100</v>
      </c>
      <c r="N1450" s="66">
        <v>0</v>
      </c>
      <c r="O1450" s="66">
        <v>0</v>
      </c>
      <c r="P1450" s="94">
        <v>43493.530104166668</v>
      </c>
      <c r="Q1450" s="95"/>
    </row>
    <row r="1451" spans="1:17" ht="40.5" x14ac:dyDescent="0.25">
      <c r="A1451" s="49">
        <f t="shared" si="193"/>
        <v>1393</v>
      </c>
      <c r="B1451" s="44">
        <f t="shared" si="194"/>
        <v>10</v>
      </c>
      <c r="C1451" s="45">
        <v>1456</v>
      </c>
      <c r="D1451" s="81" t="s">
        <v>4114</v>
      </c>
      <c r="E1451" s="37" t="s">
        <v>63</v>
      </c>
      <c r="F1451" s="37" t="s">
        <v>4104</v>
      </c>
      <c r="G1451" s="36" t="s">
        <v>4106</v>
      </c>
      <c r="H1451" s="66">
        <v>250</v>
      </c>
      <c r="I1451" s="66">
        <v>125</v>
      </c>
      <c r="J1451" s="66">
        <v>0</v>
      </c>
      <c r="K1451" s="66">
        <v>0</v>
      </c>
      <c r="L1451" s="66">
        <v>72.5</v>
      </c>
      <c r="M1451" s="66">
        <v>52.5</v>
      </c>
      <c r="N1451" s="66">
        <v>0</v>
      </c>
      <c r="O1451" s="66">
        <v>0</v>
      </c>
      <c r="P1451" s="94">
        <v>43494.43849537037</v>
      </c>
      <c r="Q1451" s="95"/>
    </row>
    <row r="1452" spans="1:17" ht="60.75" x14ac:dyDescent="0.25">
      <c r="A1452" s="49">
        <f t="shared" si="193"/>
        <v>1394</v>
      </c>
      <c r="B1452" s="44">
        <f t="shared" si="194"/>
        <v>11</v>
      </c>
      <c r="C1452" s="45">
        <v>2139</v>
      </c>
      <c r="D1452" s="81" t="s">
        <v>4115</v>
      </c>
      <c r="E1452" s="37" t="s">
        <v>63</v>
      </c>
      <c r="F1452" s="37" t="s">
        <v>4104</v>
      </c>
      <c r="G1452" s="36" t="s">
        <v>4106</v>
      </c>
      <c r="H1452" s="66">
        <v>299.7</v>
      </c>
      <c r="I1452" s="66">
        <v>149.80000000000001</v>
      </c>
      <c r="J1452" s="66">
        <v>0</v>
      </c>
      <c r="K1452" s="66">
        <v>0</v>
      </c>
      <c r="L1452" s="66">
        <v>89.7</v>
      </c>
      <c r="M1452" s="66">
        <v>30.2</v>
      </c>
      <c r="N1452" s="66">
        <v>0</v>
      </c>
      <c r="O1452" s="66">
        <v>30</v>
      </c>
      <c r="P1452" s="94">
        <v>43495.716828703706</v>
      </c>
      <c r="Q1452" s="95"/>
    </row>
    <row r="1453" spans="1:17" ht="40.5" x14ac:dyDescent="0.25">
      <c r="A1453" s="49">
        <f t="shared" si="193"/>
        <v>1395</v>
      </c>
      <c r="B1453" s="44">
        <f t="shared" si="194"/>
        <v>12</v>
      </c>
      <c r="C1453" s="45">
        <v>422</v>
      </c>
      <c r="D1453" s="81" t="s">
        <v>4117</v>
      </c>
      <c r="E1453" s="37" t="s">
        <v>65</v>
      </c>
      <c r="F1453" s="37" t="s">
        <v>4104</v>
      </c>
      <c r="G1453" s="36" t="s">
        <v>4106</v>
      </c>
      <c r="H1453" s="66">
        <v>387.7</v>
      </c>
      <c r="I1453" s="66">
        <v>193.85</v>
      </c>
      <c r="J1453" s="66">
        <v>0</v>
      </c>
      <c r="K1453" s="66">
        <v>0</v>
      </c>
      <c r="L1453" s="66">
        <v>131.81800000000001</v>
      </c>
      <c r="M1453" s="66">
        <v>31.015999999999998</v>
      </c>
      <c r="N1453" s="66">
        <v>0</v>
      </c>
      <c r="O1453" s="66">
        <v>31.015999999999998</v>
      </c>
      <c r="P1453" s="94">
        <v>43488.472129629627</v>
      </c>
      <c r="Q1453" s="95"/>
    </row>
    <row r="1454" spans="1:17" ht="60.75" x14ac:dyDescent="0.25">
      <c r="A1454" s="49">
        <f t="shared" si="193"/>
        <v>1396</v>
      </c>
      <c r="B1454" s="44">
        <f t="shared" si="194"/>
        <v>13</v>
      </c>
      <c r="C1454" s="45">
        <v>1895</v>
      </c>
      <c r="D1454" s="81" t="s">
        <v>4119</v>
      </c>
      <c r="E1454" s="37" t="s">
        <v>6</v>
      </c>
      <c r="F1454" s="37" t="s">
        <v>4104</v>
      </c>
      <c r="G1454" s="36" t="s">
        <v>4106</v>
      </c>
      <c r="H1454" s="66">
        <v>346.21199999999999</v>
      </c>
      <c r="I1454" s="66">
        <v>173.10599999999999</v>
      </c>
      <c r="J1454" s="66">
        <v>0</v>
      </c>
      <c r="K1454" s="66">
        <v>0</v>
      </c>
      <c r="L1454" s="66">
        <v>110.44199999999999</v>
      </c>
      <c r="M1454" s="66">
        <v>62.664000000000001</v>
      </c>
      <c r="N1454" s="66">
        <v>0</v>
      </c>
      <c r="O1454" s="66">
        <v>0</v>
      </c>
      <c r="P1454" s="94">
        <v>43495.493668981479</v>
      </c>
      <c r="Q1454" s="95"/>
    </row>
    <row r="1455" spans="1:17" ht="60.75" x14ac:dyDescent="0.25">
      <c r="A1455" s="49">
        <f t="shared" si="193"/>
        <v>1397</v>
      </c>
      <c r="B1455" s="44">
        <f t="shared" si="194"/>
        <v>14</v>
      </c>
      <c r="C1455" s="45">
        <v>1928</v>
      </c>
      <c r="D1455" s="81" t="s">
        <v>4116</v>
      </c>
      <c r="E1455" s="37" t="s">
        <v>6</v>
      </c>
      <c r="F1455" s="37" t="s">
        <v>4104</v>
      </c>
      <c r="G1455" s="36" t="s">
        <v>4106</v>
      </c>
      <c r="H1455" s="66">
        <v>357.452</v>
      </c>
      <c r="I1455" s="66">
        <v>178.726</v>
      </c>
      <c r="J1455" s="66">
        <v>0</v>
      </c>
      <c r="K1455" s="66">
        <v>0</v>
      </c>
      <c r="L1455" s="66">
        <v>114.027</v>
      </c>
      <c r="M1455" s="66">
        <v>64.698999999999998</v>
      </c>
      <c r="N1455" s="66">
        <v>0</v>
      </c>
      <c r="O1455" s="66">
        <v>0</v>
      </c>
      <c r="P1455" s="94">
        <v>43495.520729166667</v>
      </c>
      <c r="Q1455" s="95"/>
    </row>
    <row r="1456" spans="1:17" ht="81" x14ac:dyDescent="0.25">
      <c r="A1456" s="49">
        <f t="shared" si="193"/>
        <v>1398</v>
      </c>
      <c r="B1456" s="44">
        <f>B1455+1</f>
        <v>15</v>
      </c>
      <c r="C1456" s="45">
        <v>2016</v>
      </c>
      <c r="D1456" s="81" t="s">
        <v>4120</v>
      </c>
      <c r="E1456" s="37" t="s">
        <v>6</v>
      </c>
      <c r="F1456" s="37" t="s">
        <v>4104</v>
      </c>
      <c r="G1456" s="36" t="s">
        <v>4106</v>
      </c>
      <c r="H1456" s="66">
        <v>387.392</v>
      </c>
      <c r="I1456" s="66">
        <v>193.696</v>
      </c>
      <c r="J1456" s="66">
        <v>0</v>
      </c>
      <c r="K1456" s="66">
        <v>0</v>
      </c>
      <c r="L1456" s="66">
        <v>123.577</v>
      </c>
      <c r="M1456" s="66">
        <v>70.119</v>
      </c>
      <c r="N1456" s="66">
        <v>0</v>
      </c>
      <c r="O1456" s="66">
        <v>0</v>
      </c>
      <c r="P1456" s="94">
        <v>43495.601990740739</v>
      </c>
      <c r="Q1456" s="95"/>
    </row>
    <row r="1457" spans="1:17" s="15" customFormat="1" ht="20.25" x14ac:dyDescent="0.25">
      <c r="A1457" s="52"/>
      <c r="B1457" s="57">
        <v>19</v>
      </c>
      <c r="C1457" s="46"/>
      <c r="D1457" s="16" t="s">
        <v>566</v>
      </c>
      <c r="E1457" s="42"/>
      <c r="F1457" s="42"/>
      <c r="G1457" s="42"/>
      <c r="H1457" s="20">
        <f>SUM(H1458:H1476)</f>
        <v>7780.9390000000003</v>
      </c>
      <c r="I1457" s="20">
        <f t="shared" ref="I1457:O1457" si="195">SUM(I1458:I1476)</f>
        <v>3461.9650000000001</v>
      </c>
      <c r="J1457" s="20">
        <f t="shared" si="195"/>
        <v>0</v>
      </c>
      <c r="K1457" s="20">
        <f t="shared" si="195"/>
        <v>0</v>
      </c>
      <c r="L1457" s="20">
        <f t="shared" si="195"/>
        <v>2762.7900000000004</v>
      </c>
      <c r="M1457" s="20">
        <f t="shared" si="195"/>
        <v>1556.1840000000002</v>
      </c>
      <c r="N1457" s="20">
        <f t="shared" si="195"/>
        <v>0</v>
      </c>
      <c r="O1457" s="20">
        <f t="shared" si="195"/>
        <v>0</v>
      </c>
      <c r="P1457" s="100"/>
      <c r="Q1457" s="100"/>
    </row>
    <row r="1458" spans="1:17" ht="60.75" x14ac:dyDescent="0.25">
      <c r="A1458" s="49">
        <f>A1456+1</f>
        <v>1399</v>
      </c>
      <c r="B1458" s="44">
        <v>1</v>
      </c>
      <c r="C1458" s="45">
        <v>1566</v>
      </c>
      <c r="D1458" s="81" t="s">
        <v>2910</v>
      </c>
      <c r="E1458" s="37" t="s">
        <v>49</v>
      </c>
      <c r="F1458" s="37" t="s">
        <v>570</v>
      </c>
      <c r="G1458" s="36" t="s">
        <v>567</v>
      </c>
      <c r="H1458" s="66">
        <v>489.78800000000001</v>
      </c>
      <c r="I1458" s="66">
        <v>199.833</v>
      </c>
      <c r="J1458" s="66">
        <v>0</v>
      </c>
      <c r="K1458" s="66">
        <v>0</v>
      </c>
      <c r="L1458" s="66">
        <v>191.99799999999999</v>
      </c>
      <c r="M1458" s="66">
        <v>97.956999999999994</v>
      </c>
      <c r="N1458" s="66">
        <v>0</v>
      </c>
      <c r="O1458" s="66">
        <v>0</v>
      </c>
      <c r="P1458" s="94">
        <v>43494.587268518517</v>
      </c>
      <c r="Q1458" s="95">
        <f>(O1458+N1458+M1458)*100/H1458</f>
        <v>19.999877498019547</v>
      </c>
    </row>
    <row r="1459" spans="1:17" ht="60.75" x14ac:dyDescent="0.25">
      <c r="A1459" s="49">
        <f>A1458+1</f>
        <v>1400</v>
      </c>
      <c r="B1459" s="44">
        <f>B1458+1</f>
        <v>2</v>
      </c>
      <c r="C1459" s="45">
        <v>1655</v>
      </c>
      <c r="D1459" s="81" t="s">
        <v>2911</v>
      </c>
      <c r="E1459" s="37" t="s">
        <v>49</v>
      </c>
      <c r="F1459" s="37" t="s">
        <v>570</v>
      </c>
      <c r="G1459" s="36" t="s">
        <v>567</v>
      </c>
      <c r="H1459" s="66">
        <v>498.65</v>
      </c>
      <c r="I1459" s="66">
        <v>199.958</v>
      </c>
      <c r="J1459" s="66">
        <v>0</v>
      </c>
      <c r="K1459" s="66">
        <v>0</v>
      </c>
      <c r="L1459" s="66">
        <v>198.96199999999999</v>
      </c>
      <c r="M1459" s="66">
        <v>99.73</v>
      </c>
      <c r="N1459" s="66">
        <v>0</v>
      </c>
      <c r="O1459" s="66">
        <v>0</v>
      </c>
      <c r="P1459" s="94">
        <v>43494.687025462961</v>
      </c>
      <c r="Q1459" s="95">
        <f>(O1459+N1459+M1459)*100/H1459</f>
        <v>20</v>
      </c>
    </row>
    <row r="1460" spans="1:17" ht="60.75" x14ac:dyDescent="0.25">
      <c r="A1460" s="49">
        <f t="shared" ref="A1460:A1476" si="196">A1459+1</f>
        <v>1401</v>
      </c>
      <c r="B1460" s="44">
        <f>B1459+1</f>
        <v>3</v>
      </c>
      <c r="C1460" s="45">
        <v>1687</v>
      </c>
      <c r="D1460" s="81" t="s">
        <v>2912</v>
      </c>
      <c r="E1460" s="37" t="s">
        <v>49</v>
      </c>
      <c r="F1460" s="37" t="s">
        <v>570</v>
      </c>
      <c r="G1460" s="36" t="s">
        <v>569</v>
      </c>
      <c r="H1460" s="66">
        <v>498.65</v>
      </c>
      <c r="I1460" s="66">
        <v>199.958</v>
      </c>
      <c r="J1460" s="66">
        <v>0</v>
      </c>
      <c r="K1460" s="66">
        <v>0</v>
      </c>
      <c r="L1460" s="66">
        <v>198.96199999999999</v>
      </c>
      <c r="M1460" s="66">
        <v>99.73</v>
      </c>
      <c r="N1460" s="66">
        <v>0</v>
      </c>
      <c r="O1460" s="66">
        <v>0</v>
      </c>
      <c r="P1460" s="94">
        <v>43494.721215277779</v>
      </c>
      <c r="Q1460" s="95">
        <f>(O1460+N1460+M1460)*100/H1460</f>
        <v>20</v>
      </c>
    </row>
    <row r="1461" spans="1:17" ht="60.75" x14ac:dyDescent="0.25">
      <c r="A1461" s="49">
        <f t="shared" si="196"/>
        <v>1402</v>
      </c>
      <c r="B1461" s="44">
        <f t="shared" ref="B1461:B1476" si="197">B1460+1</f>
        <v>4</v>
      </c>
      <c r="C1461" s="45">
        <v>1795</v>
      </c>
      <c r="D1461" s="81" t="s">
        <v>2913</v>
      </c>
      <c r="E1461" s="37" t="s">
        <v>49</v>
      </c>
      <c r="F1461" s="37" t="s">
        <v>570</v>
      </c>
      <c r="G1461" s="36" t="s">
        <v>568</v>
      </c>
      <c r="H1461" s="66">
        <v>436.887</v>
      </c>
      <c r="I1461" s="66">
        <v>199.65799999999999</v>
      </c>
      <c r="J1461" s="66">
        <v>0</v>
      </c>
      <c r="K1461" s="66">
        <v>0</v>
      </c>
      <c r="L1461" s="66">
        <v>149.851</v>
      </c>
      <c r="M1461" s="66">
        <v>87.378</v>
      </c>
      <c r="N1461" s="66">
        <v>0</v>
      </c>
      <c r="O1461" s="66">
        <v>0</v>
      </c>
      <c r="P1461" s="94">
        <v>43494.926006944443</v>
      </c>
      <c r="Q1461" s="95">
        <f t="shared" si="185"/>
        <v>20.000137335283494</v>
      </c>
    </row>
    <row r="1462" spans="1:17" ht="81" x14ac:dyDescent="0.25">
      <c r="A1462" s="49">
        <f t="shared" si="196"/>
        <v>1403</v>
      </c>
      <c r="B1462" s="44">
        <f t="shared" si="197"/>
        <v>5</v>
      </c>
      <c r="C1462" s="45">
        <v>1930</v>
      </c>
      <c r="D1462" s="81" t="s">
        <v>2914</v>
      </c>
      <c r="E1462" s="37" t="s">
        <v>49</v>
      </c>
      <c r="F1462" s="37" t="s">
        <v>570</v>
      </c>
      <c r="G1462" s="36" t="s">
        <v>568</v>
      </c>
      <c r="H1462" s="66">
        <v>495.36</v>
      </c>
      <c r="I1462" s="66">
        <v>199.63</v>
      </c>
      <c r="J1462" s="66">
        <v>0</v>
      </c>
      <c r="K1462" s="66">
        <v>0</v>
      </c>
      <c r="L1462" s="66">
        <v>196.65799999999999</v>
      </c>
      <c r="M1462" s="66">
        <v>99.072000000000003</v>
      </c>
      <c r="N1462" s="66">
        <v>0</v>
      </c>
      <c r="O1462" s="66">
        <v>0</v>
      </c>
      <c r="P1462" s="94">
        <v>43495.522037037037</v>
      </c>
      <c r="Q1462" s="95">
        <f t="shared" si="185"/>
        <v>20</v>
      </c>
    </row>
    <row r="1463" spans="1:17" ht="60.75" x14ac:dyDescent="0.25">
      <c r="A1463" s="49">
        <f t="shared" si="196"/>
        <v>1404</v>
      </c>
      <c r="B1463" s="44">
        <f t="shared" si="197"/>
        <v>6</v>
      </c>
      <c r="C1463" s="45">
        <v>1936</v>
      </c>
      <c r="D1463" s="81" t="s">
        <v>2915</v>
      </c>
      <c r="E1463" s="37" t="s">
        <v>49</v>
      </c>
      <c r="F1463" s="37" t="s">
        <v>570</v>
      </c>
      <c r="G1463" s="36" t="s">
        <v>2916</v>
      </c>
      <c r="H1463" s="66">
        <v>398.07900000000001</v>
      </c>
      <c r="I1463" s="66">
        <v>199.03899999999999</v>
      </c>
      <c r="J1463" s="66">
        <v>0</v>
      </c>
      <c r="K1463" s="66">
        <v>0</v>
      </c>
      <c r="L1463" s="66">
        <v>119.425</v>
      </c>
      <c r="M1463" s="66">
        <v>79.614999999999995</v>
      </c>
      <c r="N1463" s="66">
        <v>0</v>
      </c>
      <c r="O1463" s="66">
        <v>0</v>
      </c>
      <c r="P1463" s="94">
        <v>43495.531840277778</v>
      </c>
      <c r="Q1463" s="95">
        <f t="shared" si="185"/>
        <v>19.999799034864935</v>
      </c>
    </row>
    <row r="1464" spans="1:17" ht="81" x14ac:dyDescent="0.25">
      <c r="A1464" s="49">
        <f t="shared" si="196"/>
        <v>1405</v>
      </c>
      <c r="B1464" s="44">
        <f t="shared" si="197"/>
        <v>7</v>
      </c>
      <c r="C1464" s="45">
        <v>1651</v>
      </c>
      <c r="D1464" s="81" t="s">
        <v>2917</v>
      </c>
      <c r="E1464" s="37" t="s">
        <v>58</v>
      </c>
      <c r="F1464" s="37" t="s">
        <v>570</v>
      </c>
      <c r="G1464" s="36" t="s">
        <v>567</v>
      </c>
      <c r="H1464" s="66">
        <v>363.62</v>
      </c>
      <c r="I1464" s="66">
        <v>181.81</v>
      </c>
      <c r="J1464" s="66">
        <v>0</v>
      </c>
      <c r="K1464" s="66">
        <v>0</v>
      </c>
      <c r="L1464" s="66">
        <v>109.086</v>
      </c>
      <c r="M1464" s="66">
        <v>72.724000000000004</v>
      </c>
      <c r="N1464" s="66">
        <v>0</v>
      </c>
      <c r="O1464" s="66">
        <v>0</v>
      </c>
      <c r="P1464" s="94">
        <v>43494.682256944441</v>
      </c>
      <c r="Q1464" s="95">
        <f t="shared" si="185"/>
        <v>20</v>
      </c>
    </row>
    <row r="1465" spans="1:17" ht="60.75" x14ac:dyDescent="0.25">
      <c r="A1465" s="49">
        <f t="shared" si="196"/>
        <v>1406</v>
      </c>
      <c r="B1465" s="44">
        <f t="shared" si="197"/>
        <v>8</v>
      </c>
      <c r="C1465" s="45">
        <v>1570</v>
      </c>
      <c r="D1465" s="81" t="s">
        <v>2918</v>
      </c>
      <c r="E1465" s="37" t="s">
        <v>61</v>
      </c>
      <c r="F1465" s="37" t="s">
        <v>570</v>
      </c>
      <c r="G1465" s="36" t="s">
        <v>569</v>
      </c>
      <c r="H1465" s="66">
        <v>370.37</v>
      </c>
      <c r="I1465" s="66">
        <v>185.185</v>
      </c>
      <c r="J1465" s="66">
        <v>0</v>
      </c>
      <c r="K1465" s="66">
        <v>0</v>
      </c>
      <c r="L1465" s="66">
        <v>111.111</v>
      </c>
      <c r="M1465" s="66">
        <v>74.073999999999998</v>
      </c>
      <c r="N1465" s="66">
        <v>0</v>
      </c>
      <c r="O1465" s="66">
        <v>0</v>
      </c>
      <c r="P1465" s="94">
        <v>43494.598587962966</v>
      </c>
      <c r="Q1465" s="95">
        <f>(O1465+N1465+M1465)*100/H1465</f>
        <v>20</v>
      </c>
    </row>
    <row r="1466" spans="1:17" ht="60.75" x14ac:dyDescent="0.25">
      <c r="A1466" s="49">
        <f t="shared" si="196"/>
        <v>1407</v>
      </c>
      <c r="B1466" s="44">
        <f t="shared" si="197"/>
        <v>9</v>
      </c>
      <c r="C1466" s="45">
        <v>1575</v>
      </c>
      <c r="D1466" s="81" t="s">
        <v>2919</v>
      </c>
      <c r="E1466" s="37" t="s">
        <v>63</v>
      </c>
      <c r="F1466" s="37" t="s">
        <v>570</v>
      </c>
      <c r="G1466" s="36" t="s">
        <v>567</v>
      </c>
      <c r="H1466" s="66">
        <v>435.51600000000002</v>
      </c>
      <c r="I1466" s="66">
        <v>199.90100000000001</v>
      </c>
      <c r="J1466" s="66">
        <v>0</v>
      </c>
      <c r="K1466" s="66">
        <v>0</v>
      </c>
      <c r="L1466" s="66">
        <v>148.512</v>
      </c>
      <c r="M1466" s="66">
        <v>87.102999999999994</v>
      </c>
      <c r="N1466" s="66">
        <v>0</v>
      </c>
      <c r="O1466" s="66">
        <v>0</v>
      </c>
      <c r="P1466" s="94">
        <v>43494.605995370373</v>
      </c>
      <c r="Q1466" s="95">
        <f t="shared" si="185"/>
        <v>19.999954077462135</v>
      </c>
    </row>
    <row r="1467" spans="1:17" ht="40.5" x14ac:dyDescent="0.25">
      <c r="A1467" s="49">
        <f t="shared" si="196"/>
        <v>1408</v>
      </c>
      <c r="B1467" s="44">
        <f t="shared" si="197"/>
        <v>10</v>
      </c>
      <c r="C1467" s="45">
        <v>1627</v>
      </c>
      <c r="D1467" s="81" t="s">
        <v>2920</v>
      </c>
      <c r="E1467" s="37" t="s">
        <v>63</v>
      </c>
      <c r="F1467" s="37" t="s">
        <v>570</v>
      </c>
      <c r="G1467" s="36" t="s">
        <v>568</v>
      </c>
      <c r="H1467" s="66">
        <v>498.65</v>
      </c>
      <c r="I1467" s="66">
        <v>199.958</v>
      </c>
      <c r="J1467" s="66">
        <v>0</v>
      </c>
      <c r="K1467" s="66">
        <v>0</v>
      </c>
      <c r="L1467" s="66">
        <v>198.96199999999999</v>
      </c>
      <c r="M1467" s="66">
        <v>99.73</v>
      </c>
      <c r="N1467" s="66">
        <v>0</v>
      </c>
      <c r="O1467" s="66">
        <v>0</v>
      </c>
      <c r="P1467" s="94">
        <v>43494.666666666664</v>
      </c>
      <c r="Q1467" s="95">
        <f t="shared" si="185"/>
        <v>20</v>
      </c>
    </row>
    <row r="1468" spans="1:17" ht="60.75" x14ac:dyDescent="0.25">
      <c r="A1468" s="49">
        <f t="shared" si="196"/>
        <v>1409</v>
      </c>
      <c r="B1468" s="44">
        <f t="shared" si="197"/>
        <v>11</v>
      </c>
      <c r="C1468" s="45">
        <v>1662</v>
      </c>
      <c r="D1468" s="81" t="s">
        <v>2921</v>
      </c>
      <c r="E1468" s="37" t="s">
        <v>63</v>
      </c>
      <c r="F1468" s="37" t="s">
        <v>570</v>
      </c>
      <c r="G1468" s="36" t="s">
        <v>2916</v>
      </c>
      <c r="H1468" s="66">
        <v>494.25</v>
      </c>
      <c r="I1468" s="66">
        <v>199.67699999999999</v>
      </c>
      <c r="J1468" s="66">
        <v>0</v>
      </c>
      <c r="K1468" s="66">
        <v>0</v>
      </c>
      <c r="L1468" s="66">
        <v>195.72300000000001</v>
      </c>
      <c r="M1468" s="66">
        <v>98.85</v>
      </c>
      <c r="N1468" s="66">
        <v>0</v>
      </c>
      <c r="O1468" s="66">
        <v>0</v>
      </c>
      <c r="P1468" s="94">
        <v>43494.691527777781</v>
      </c>
      <c r="Q1468" s="95">
        <f t="shared" si="185"/>
        <v>20</v>
      </c>
    </row>
    <row r="1469" spans="1:17" ht="60.75" x14ac:dyDescent="0.25">
      <c r="A1469" s="49">
        <f t="shared" si="196"/>
        <v>1410</v>
      </c>
      <c r="B1469" s="44">
        <f t="shared" si="197"/>
        <v>12</v>
      </c>
      <c r="C1469" s="45">
        <v>1851</v>
      </c>
      <c r="D1469" s="81" t="s">
        <v>2922</v>
      </c>
      <c r="E1469" s="37" t="s">
        <v>63</v>
      </c>
      <c r="F1469" s="37" t="s">
        <v>570</v>
      </c>
      <c r="G1469" s="36" t="s">
        <v>2923</v>
      </c>
      <c r="H1469" s="66">
        <v>251.87200000000001</v>
      </c>
      <c r="I1469" s="66">
        <v>125.93600000000001</v>
      </c>
      <c r="J1469" s="66">
        <v>0</v>
      </c>
      <c r="K1469" s="66">
        <v>0</v>
      </c>
      <c r="L1469" s="66">
        <v>75.561999999999998</v>
      </c>
      <c r="M1469" s="66">
        <v>50.374000000000002</v>
      </c>
      <c r="N1469" s="66">
        <v>0</v>
      </c>
      <c r="O1469" s="66">
        <v>0</v>
      </c>
      <c r="P1469" s="94">
        <v>43495.431504629632</v>
      </c>
      <c r="Q1469" s="95">
        <f t="shared" si="185"/>
        <v>19.999841189175456</v>
      </c>
    </row>
    <row r="1470" spans="1:17" ht="40.5" x14ac:dyDescent="0.25">
      <c r="A1470" s="49">
        <f t="shared" si="196"/>
        <v>1411</v>
      </c>
      <c r="B1470" s="44">
        <f t="shared" si="197"/>
        <v>13</v>
      </c>
      <c r="C1470" s="45">
        <v>1868</v>
      </c>
      <c r="D1470" s="81" t="s">
        <v>2924</v>
      </c>
      <c r="E1470" s="37" t="s">
        <v>63</v>
      </c>
      <c r="F1470" s="37" t="s">
        <v>570</v>
      </c>
      <c r="G1470" s="36" t="s">
        <v>567</v>
      </c>
      <c r="H1470" s="66">
        <v>420</v>
      </c>
      <c r="I1470" s="66">
        <v>199.92</v>
      </c>
      <c r="J1470" s="66">
        <v>0</v>
      </c>
      <c r="K1470" s="66">
        <v>0</v>
      </c>
      <c r="L1470" s="66">
        <v>136.08000000000001</v>
      </c>
      <c r="M1470" s="66">
        <v>84</v>
      </c>
      <c r="N1470" s="66">
        <v>0</v>
      </c>
      <c r="O1470" s="66">
        <v>0</v>
      </c>
      <c r="P1470" s="94">
        <v>43495.447916666664</v>
      </c>
      <c r="Q1470" s="95">
        <f t="shared" si="185"/>
        <v>20</v>
      </c>
    </row>
    <row r="1471" spans="1:17" ht="40.5" x14ac:dyDescent="0.25">
      <c r="A1471" s="49">
        <f t="shared" si="196"/>
        <v>1412</v>
      </c>
      <c r="B1471" s="44">
        <f t="shared" si="197"/>
        <v>14</v>
      </c>
      <c r="C1471" s="45">
        <v>2067</v>
      </c>
      <c r="D1471" s="81" t="s">
        <v>2925</v>
      </c>
      <c r="E1471" s="37" t="s">
        <v>63</v>
      </c>
      <c r="F1471" s="37" t="s">
        <v>570</v>
      </c>
      <c r="G1471" s="36" t="s">
        <v>567</v>
      </c>
      <c r="H1471" s="66">
        <v>298.47899999999998</v>
      </c>
      <c r="I1471" s="66">
        <v>149.239</v>
      </c>
      <c r="J1471" s="66">
        <v>0</v>
      </c>
      <c r="K1471" s="66">
        <v>0</v>
      </c>
      <c r="L1471" s="66">
        <v>89.545000000000002</v>
      </c>
      <c r="M1471" s="66">
        <v>59.695</v>
      </c>
      <c r="N1471" s="66">
        <v>0</v>
      </c>
      <c r="O1471" s="66">
        <v>0</v>
      </c>
      <c r="P1471" s="94">
        <v>43495.653506944444</v>
      </c>
      <c r="Q1471" s="95">
        <f t="shared" si="185"/>
        <v>19.999731974443765</v>
      </c>
    </row>
    <row r="1472" spans="1:17" ht="40.5" x14ac:dyDescent="0.25">
      <c r="A1472" s="49">
        <f t="shared" si="196"/>
        <v>1413</v>
      </c>
      <c r="B1472" s="44">
        <f t="shared" si="197"/>
        <v>15</v>
      </c>
      <c r="C1472" s="45">
        <v>1558</v>
      </c>
      <c r="D1472" s="81" t="s">
        <v>2926</v>
      </c>
      <c r="E1472" s="37" t="s">
        <v>65</v>
      </c>
      <c r="F1472" s="37" t="s">
        <v>570</v>
      </c>
      <c r="G1472" s="36" t="s">
        <v>567</v>
      </c>
      <c r="H1472" s="66">
        <v>276.08800000000002</v>
      </c>
      <c r="I1472" s="66">
        <v>138.04400000000001</v>
      </c>
      <c r="J1472" s="66">
        <v>0</v>
      </c>
      <c r="K1472" s="66">
        <v>0</v>
      </c>
      <c r="L1472" s="66">
        <v>82.826999999999998</v>
      </c>
      <c r="M1472" s="66">
        <v>55.216999999999999</v>
      </c>
      <c r="N1472" s="66">
        <v>0</v>
      </c>
      <c r="O1472" s="66">
        <v>0</v>
      </c>
      <c r="P1472" s="94">
        <v>43494.569826388892</v>
      </c>
      <c r="Q1472" s="95">
        <f t="shared" si="185"/>
        <v>19.999782677986726</v>
      </c>
    </row>
    <row r="1473" spans="1:17" ht="81" x14ac:dyDescent="0.25">
      <c r="A1473" s="49">
        <f t="shared" si="196"/>
        <v>1414</v>
      </c>
      <c r="B1473" s="44">
        <f t="shared" si="197"/>
        <v>16</v>
      </c>
      <c r="C1473" s="45">
        <v>1562</v>
      </c>
      <c r="D1473" s="81" t="s">
        <v>2927</v>
      </c>
      <c r="E1473" s="37" t="s">
        <v>65</v>
      </c>
      <c r="F1473" s="37" t="s">
        <v>570</v>
      </c>
      <c r="G1473" s="36" t="s">
        <v>567</v>
      </c>
      <c r="H1473" s="66">
        <v>486.76600000000002</v>
      </c>
      <c r="I1473" s="66">
        <v>199.57400000000001</v>
      </c>
      <c r="J1473" s="66">
        <v>0</v>
      </c>
      <c r="K1473" s="66">
        <v>0</v>
      </c>
      <c r="L1473" s="66">
        <v>189.839</v>
      </c>
      <c r="M1473" s="66">
        <v>97.352999999999994</v>
      </c>
      <c r="N1473" s="66">
        <v>0</v>
      </c>
      <c r="O1473" s="66">
        <v>0</v>
      </c>
      <c r="P1473" s="94">
        <v>43494.578136574077</v>
      </c>
      <c r="Q1473" s="95">
        <f t="shared" si="185"/>
        <v>19.999958912495941</v>
      </c>
    </row>
    <row r="1474" spans="1:17" ht="60.75" x14ac:dyDescent="0.25">
      <c r="A1474" s="49">
        <f t="shared" si="196"/>
        <v>1415</v>
      </c>
      <c r="B1474" s="44">
        <f t="shared" si="197"/>
        <v>17</v>
      </c>
      <c r="C1474" s="45">
        <v>1577</v>
      </c>
      <c r="D1474" s="81" t="s">
        <v>2928</v>
      </c>
      <c r="E1474" s="37" t="s">
        <v>65</v>
      </c>
      <c r="F1474" s="37" t="s">
        <v>570</v>
      </c>
      <c r="G1474" s="36" t="s">
        <v>568</v>
      </c>
      <c r="H1474" s="66">
        <v>310.85000000000002</v>
      </c>
      <c r="I1474" s="66">
        <v>155.42500000000001</v>
      </c>
      <c r="J1474" s="66">
        <v>0</v>
      </c>
      <c r="K1474" s="66">
        <v>0</v>
      </c>
      <c r="L1474" s="66">
        <v>93.254999999999995</v>
      </c>
      <c r="M1474" s="66">
        <v>62.17</v>
      </c>
      <c r="N1474" s="66">
        <v>0</v>
      </c>
      <c r="O1474" s="66">
        <v>0</v>
      </c>
      <c r="P1474" s="94">
        <v>43494.611840277779</v>
      </c>
      <c r="Q1474" s="95">
        <f t="shared" si="185"/>
        <v>20</v>
      </c>
    </row>
    <row r="1475" spans="1:17" ht="40.5" x14ac:dyDescent="0.25">
      <c r="A1475" s="49">
        <f t="shared" si="196"/>
        <v>1416</v>
      </c>
      <c r="B1475" s="44">
        <f t="shared" si="197"/>
        <v>18</v>
      </c>
      <c r="C1475" s="45">
        <v>1878</v>
      </c>
      <c r="D1475" s="81" t="s">
        <v>2929</v>
      </c>
      <c r="E1475" s="37" t="s">
        <v>65</v>
      </c>
      <c r="F1475" s="37" t="s">
        <v>570</v>
      </c>
      <c r="G1475" s="36" t="s">
        <v>568</v>
      </c>
      <c r="H1475" s="66">
        <v>498.1</v>
      </c>
      <c r="I1475" s="66">
        <v>199.738</v>
      </c>
      <c r="J1475" s="66">
        <v>0</v>
      </c>
      <c r="K1475" s="66">
        <v>0</v>
      </c>
      <c r="L1475" s="66">
        <v>198.74199999999999</v>
      </c>
      <c r="M1475" s="66">
        <v>99.62</v>
      </c>
      <c r="N1475" s="66">
        <v>0</v>
      </c>
      <c r="O1475" s="66">
        <v>0</v>
      </c>
      <c r="P1475" s="94">
        <v>43495.46503472222</v>
      </c>
      <c r="Q1475" s="95">
        <f t="shared" si="185"/>
        <v>20</v>
      </c>
    </row>
    <row r="1476" spans="1:17" ht="60.75" x14ac:dyDescent="0.25">
      <c r="A1476" s="49">
        <f t="shared" si="196"/>
        <v>1417</v>
      </c>
      <c r="B1476" s="44">
        <f t="shared" si="197"/>
        <v>19</v>
      </c>
      <c r="C1476" s="45">
        <v>1890</v>
      </c>
      <c r="D1476" s="81" t="s">
        <v>2930</v>
      </c>
      <c r="E1476" s="37" t="s">
        <v>6</v>
      </c>
      <c r="F1476" s="37" t="s">
        <v>570</v>
      </c>
      <c r="G1476" s="36" t="s">
        <v>568</v>
      </c>
      <c r="H1476" s="66">
        <v>258.964</v>
      </c>
      <c r="I1476" s="66">
        <v>129.482</v>
      </c>
      <c r="J1476" s="66">
        <v>0</v>
      </c>
      <c r="K1476" s="66">
        <v>0</v>
      </c>
      <c r="L1476" s="66">
        <v>77.69</v>
      </c>
      <c r="M1476" s="66">
        <v>51.792000000000002</v>
      </c>
      <c r="N1476" s="66">
        <v>0</v>
      </c>
      <c r="O1476" s="66">
        <v>0</v>
      </c>
      <c r="P1476" s="94">
        <v>43495.488009259258</v>
      </c>
      <c r="Q1476" s="95">
        <f t="shared" si="185"/>
        <v>19.999691076751979</v>
      </c>
    </row>
    <row r="1477" spans="1:17" s="15" customFormat="1" ht="20.25" x14ac:dyDescent="0.25">
      <c r="A1477" s="52"/>
      <c r="B1477" s="57">
        <v>18</v>
      </c>
      <c r="C1477" s="46"/>
      <c r="D1477" s="16" t="s">
        <v>571</v>
      </c>
      <c r="E1477" s="42"/>
      <c r="F1477" s="42"/>
      <c r="G1477" s="42"/>
      <c r="H1477" s="20">
        <f>SUM(H1478:H1495)</f>
        <v>6551.655999999999</v>
      </c>
      <c r="I1477" s="20">
        <f t="shared" ref="I1477:O1477" si="198">SUM(I1478:I1495)</f>
        <v>2916.8500000000004</v>
      </c>
      <c r="J1477" s="20">
        <f t="shared" si="198"/>
        <v>0</v>
      </c>
      <c r="K1477" s="20">
        <f t="shared" si="198"/>
        <v>0</v>
      </c>
      <c r="L1477" s="20">
        <f t="shared" si="198"/>
        <v>2401.393</v>
      </c>
      <c r="M1477" s="20">
        <f t="shared" si="198"/>
        <v>1134.4129999999998</v>
      </c>
      <c r="N1477" s="20">
        <f t="shared" si="198"/>
        <v>0</v>
      </c>
      <c r="O1477" s="20">
        <f t="shared" si="198"/>
        <v>99</v>
      </c>
      <c r="P1477" s="100"/>
      <c r="Q1477" s="100"/>
    </row>
    <row r="1478" spans="1:17" ht="40.5" x14ac:dyDescent="0.25">
      <c r="A1478" s="49">
        <f>A1476+1</f>
        <v>1418</v>
      </c>
      <c r="B1478" s="44">
        <v>1</v>
      </c>
      <c r="C1478" s="45">
        <v>433</v>
      </c>
      <c r="D1478" s="81" t="s">
        <v>2931</v>
      </c>
      <c r="E1478" s="37" t="s">
        <v>63</v>
      </c>
      <c r="F1478" s="37" t="s">
        <v>572</v>
      </c>
      <c r="G1478" s="36" t="s">
        <v>574</v>
      </c>
      <c r="H1478" s="66">
        <v>198.01400000000001</v>
      </c>
      <c r="I1478" s="66">
        <v>99</v>
      </c>
      <c r="J1478" s="66">
        <v>0</v>
      </c>
      <c r="K1478" s="66">
        <v>0</v>
      </c>
      <c r="L1478" s="66">
        <v>59.014000000000003</v>
      </c>
      <c r="M1478" s="66">
        <v>20</v>
      </c>
      <c r="N1478" s="66">
        <v>0</v>
      </c>
      <c r="O1478" s="66">
        <v>20</v>
      </c>
      <c r="P1478" s="94">
        <v>43488.519224537034</v>
      </c>
      <c r="Q1478" s="95">
        <f t="shared" si="185"/>
        <v>20.200591877342006</v>
      </c>
    </row>
    <row r="1479" spans="1:17" ht="81" x14ac:dyDescent="0.25">
      <c r="A1479" s="49">
        <f t="shared" ref="A1479:A1495" si="199">A1478+1</f>
        <v>1419</v>
      </c>
      <c r="B1479" s="44">
        <f>B1478+1</f>
        <v>2</v>
      </c>
      <c r="C1479" s="45">
        <v>445</v>
      </c>
      <c r="D1479" s="81" t="s">
        <v>2932</v>
      </c>
      <c r="E1479" s="37" t="s">
        <v>49</v>
      </c>
      <c r="F1479" s="37" t="s">
        <v>572</v>
      </c>
      <c r="G1479" s="36" t="s">
        <v>576</v>
      </c>
      <c r="H1479" s="66">
        <v>357.80399999999997</v>
      </c>
      <c r="I1479" s="66">
        <v>178.9</v>
      </c>
      <c r="J1479" s="66">
        <v>0</v>
      </c>
      <c r="K1479" s="66">
        <v>0</v>
      </c>
      <c r="L1479" s="66">
        <v>106.904</v>
      </c>
      <c r="M1479" s="66">
        <v>72</v>
      </c>
      <c r="N1479" s="66">
        <v>0</v>
      </c>
      <c r="O1479" s="66">
        <v>0</v>
      </c>
      <c r="P1479" s="94">
        <v>43488.558738425927</v>
      </c>
      <c r="Q1479" s="95">
        <f t="shared" si="185"/>
        <v>20.122748767481639</v>
      </c>
    </row>
    <row r="1480" spans="1:17" ht="81" x14ac:dyDescent="0.25">
      <c r="A1480" s="49">
        <f t="shared" si="199"/>
        <v>1420</v>
      </c>
      <c r="B1480" s="44">
        <f t="shared" ref="B1480:B1495" si="200">B1479+1</f>
        <v>3</v>
      </c>
      <c r="C1480" s="45">
        <v>561</v>
      </c>
      <c r="D1480" s="81" t="s">
        <v>2933</v>
      </c>
      <c r="E1480" s="37" t="s">
        <v>49</v>
      </c>
      <c r="F1480" s="37" t="s">
        <v>572</v>
      </c>
      <c r="G1480" s="36" t="s">
        <v>573</v>
      </c>
      <c r="H1480" s="66">
        <v>428.94499999999999</v>
      </c>
      <c r="I1480" s="66">
        <v>200</v>
      </c>
      <c r="J1480" s="66">
        <v>0</v>
      </c>
      <c r="K1480" s="66">
        <v>0</v>
      </c>
      <c r="L1480" s="66">
        <v>146.94499999999999</v>
      </c>
      <c r="M1480" s="66">
        <v>82</v>
      </c>
      <c r="N1480" s="66">
        <v>0</v>
      </c>
      <c r="O1480" s="66">
        <v>0</v>
      </c>
      <c r="P1480" s="94">
        <v>43489.461817129632</v>
      </c>
      <c r="Q1480" s="95">
        <f t="shared" si="185"/>
        <v>19.116669969343388</v>
      </c>
    </row>
    <row r="1481" spans="1:17" ht="40.5" x14ac:dyDescent="0.25">
      <c r="A1481" s="49">
        <f t="shared" si="199"/>
        <v>1421</v>
      </c>
      <c r="B1481" s="44">
        <f t="shared" si="200"/>
        <v>4</v>
      </c>
      <c r="C1481" s="45">
        <v>740</v>
      </c>
      <c r="D1481" s="81" t="s">
        <v>2934</v>
      </c>
      <c r="E1481" s="37" t="s">
        <v>65</v>
      </c>
      <c r="F1481" s="37" t="s">
        <v>572</v>
      </c>
      <c r="G1481" s="36" t="s">
        <v>577</v>
      </c>
      <c r="H1481" s="66">
        <v>494.72</v>
      </c>
      <c r="I1481" s="66">
        <v>200</v>
      </c>
      <c r="J1481" s="66">
        <v>0</v>
      </c>
      <c r="K1481" s="66">
        <v>0</v>
      </c>
      <c r="L1481" s="66">
        <v>204.72</v>
      </c>
      <c r="M1481" s="66">
        <v>90</v>
      </c>
      <c r="N1481" s="66">
        <v>0</v>
      </c>
      <c r="O1481" s="66">
        <v>0</v>
      </c>
      <c r="P1481" s="94">
        <v>43490.033530092594</v>
      </c>
      <c r="Q1481" s="95">
        <f t="shared" si="185"/>
        <v>18.192108667529105</v>
      </c>
    </row>
    <row r="1482" spans="1:17" ht="40.5" x14ac:dyDescent="0.25">
      <c r="A1482" s="49">
        <f t="shared" si="199"/>
        <v>1422</v>
      </c>
      <c r="B1482" s="44">
        <f t="shared" si="200"/>
        <v>5</v>
      </c>
      <c r="C1482" s="45">
        <v>727</v>
      </c>
      <c r="D1482" s="81" t="s">
        <v>2935</v>
      </c>
      <c r="E1482" s="37" t="s">
        <v>63</v>
      </c>
      <c r="F1482" s="37" t="s">
        <v>572</v>
      </c>
      <c r="G1482" s="36" t="s">
        <v>573</v>
      </c>
      <c r="H1482" s="66">
        <v>198.01400000000001</v>
      </c>
      <c r="I1482" s="66">
        <v>99</v>
      </c>
      <c r="J1482" s="66">
        <v>0</v>
      </c>
      <c r="K1482" s="66">
        <v>0</v>
      </c>
      <c r="L1482" s="66">
        <v>59.014000000000003</v>
      </c>
      <c r="M1482" s="66">
        <v>20</v>
      </c>
      <c r="N1482" s="66">
        <v>0</v>
      </c>
      <c r="O1482" s="66">
        <v>20</v>
      </c>
      <c r="P1482" s="94">
        <v>43489.885960648149</v>
      </c>
      <c r="Q1482" s="95">
        <f t="shared" si="185"/>
        <v>20.200591877342006</v>
      </c>
    </row>
    <row r="1483" spans="1:17" ht="40.5" x14ac:dyDescent="0.25">
      <c r="A1483" s="49">
        <f t="shared" si="199"/>
        <v>1423</v>
      </c>
      <c r="B1483" s="44">
        <f t="shared" si="200"/>
        <v>6</v>
      </c>
      <c r="C1483" s="45">
        <v>741</v>
      </c>
      <c r="D1483" s="81" t="s">
        <v>2936</v>
      </c>
      <c r="E1483" s="37" t="s">
        <v>63</v>
      </c>
      <c r="F1483" s="37" t="s">
        <v>572</v>
      </c>
      <c r="G1483" s="36" t="s">
        <v>577</v>
      </c>
      <c r="H1483" s="66">
        <v>198.01400000000001</v>
      </c>
      <c r="I1483" s="66">
        <v>99</v>
      </c>
      <c r="J1483" s="66">
        <v>0</v>
      </c>
      <c r="K1483" s="66">
        <v>0</v>
      </c>
      <c r="L1483" s="66">
        <v>59.014000000000003</v>
      </c>
      <c r="M1483" s="66">
        <v>20</v>
      </c>
      <c r="N1483" s="66">
        <v>0</v>
      </c>
      <c r="O1483" s="66">
        <v>20</v>
      </c>
      <c r="P1483" s="94">
        <v>43490.067627314813</v>
      </c>
      <c r="Q1483" s="95">
        <f t="shared" si="185"/>
        <v>20.200591877342006</v>
      </c>
    </row>
    <row r="1484" spans="1:17" ht="60.75" x14ac:dyDescent="0.25">
      <c r="A1484" s="49">
        <f t="shared" si="199"/>
        <v>1424</v>
      </c>
      <c r="B1484" s="44">
        <f t="shared" si="200"/>
        <v>7</v>
      </c>
      <c r="C1484" s="45">
        <v>743</v>
      </c>
      <c r="D1484" s="81" t="s">
        <v>2937</v>
      </c>
      <c r="E1484" s="37" t="s">
        <v>61</v>
      </c>
      <c r="F1484" s="37" t="s">
        <v>572</v>
      </c>
      <c r="G1484" s="36" t="s">
        <v>573</v>
      </c>
      <c r="H1484" s="66">
        <v>499.726</v>
      </c>
      <c r="I1484" s="66">
        <v>200</v>
      </c>
      <c r="J1484" s="66">
        <v>0</v>
      </c>
      <c r="K1484" s="66">
        <v>0</v>
      </c>
      <c r="L1484" s="66">
        <v>204.226</v>
      </c>
      <c r="M1484" s="66">
        <v>95.5</v>
      </c>
      <c r="N1484" s="66">
        <v>0</v>
      </c>
      <c r="O1484" s="66">
        <v>0</v>
      </c>
      <c r="P1484" s="94">
        <v>43490.129178240742</v>
      </c>
      <c r="Q1484" s="95">
        <f t="shared" si="185"/>
        <v>19.110472538951345</v>
      </c>
    </row>
    <row r="1485" spans="1:17" ht="60.75" x14ac:dyDescent="0.25">
      <c r="A1485" s="49">
        <f t="shared" si="199"/>
        <v>1425</v>
      </c>
      <c r="B1485" s="44">
        <f t="shared" si="200"/>
        <v>8</v>
      </c>
      <c r="C1485" s="45">
        <v>817</v>
      </c>
      <c r="D1485" s="81" t="s">
        <v>2938</v>
      </c>
      <c r="E1485" s="37" t="s">
        <v>49</v>
      </c>
      <c r="F1485" s="37" t="s">
        <v>572</v>
      </c>
      <c r="G1485" s="36" t="s">
        <v>573</v>
      </c>
      <c r="H1485" s="66">
        <v>109.762</v>
      </c>
      <c r="I1485" s="66">
        <v>54.881</v>
      </c>
      <c r="J1485" s="66">
        <v>0</v>
      </c>
      <c r="K1485" s="66">
        <v>0</v>
      </c>
      <c r="L1485" s="66">
        <v>32.380000000000003</v>
      </c>
      <c r="M1485" s="66">
        <v>22.501000000000001</v>
      </c>
      <c r="N1485" s="66">
        <v>0</v>
      </c>
      <c r="O1485" s="66">
        <v>0</v>
      </c>
      <c r="P1485" s="94">
        <v>43490.540879629632</v>
      </c>
      <c r="Q1485" s="95">
        <f t="shared" ref="Q1485:Q1566" si="201">(O1485+N1485+M1485)*100/H1485</f>
        <v>20.499808676955595</v>
      </c>
    </row>
    <row r="1486" spans="1:17" ht="60.75" x14ac:dyDescent="0.25">
      <c r="A1486" s="49">
        <f t="shared" si="199"/>
        <v>1426</v>
      </c>
      <c r="B1486" s="44">
        <f t="shared" si="200"/>
        <v>9</v>
      </c>
      <c r="C1486" s="45">
        <v>901</v>
      </c>
      <c r="D1486" s="81" t="s">
        <v>2939</v>
      </c>
      <c r="E1486" s="37" t="s">
        <v>65</v>
      </c>
      <c r="F1486" s="37" t="s">
        <v>572</v>
      </c>
      <c r="G1486" s="36" t="s">
        <v>573</v>
      </c>
      <c r="H1486" s="66">
        <v>438.12200000000001</v>
      </c>
      <c r="I1486" s="66">
        <v>200</v>
      </c>
      <c r="J1486" s="66">
        <v>0</v>
      </c>
      <c r="K1486" s="66">
        <v>0</v>
      </c>
      <c r="L1486" s="66">
        <v>148.30699999999999</v>
      </c>
      <c r="M1486" s="66">
        <v>89.814999999999998</v>
      </c>
      <c r="N1486" s="66">
        <v>0</v>
      </c>
      <c r="O1486" s="66">
        <v>0</v>
      </c>
      <c r="P1486" s="94">
        <v>43490.640150462961</v>
      </c>
      <c r="Q1486" s="95">
        <f t="shared" si="201"/>
        <v>20.499997717530732</v>
      </c>
    </row>
    <row r="1487" spans="1:17" ht="40.5" x14ac:dyDescent="0.25">
      <c r="A1487" s="49">
        <f t="shared" si="199"/>
        <v>1427</v>
      </c>
      <c r="B1487" s="44">
        <f t="shared" si="200"/>
        <v>10</v>
      </c>
      <c r="C1487" s="45">
        <v>954</v>
      </c>
      <c r="D1487" s="81" t="s">
        <v>2940</v>
      </c>
      <c r="E1487" s="37" t="s">
        <v>63</v>
      </c>
      <c r="F1487" s="37" t="s">
        <v>572</v>
      </c>
      <c r="G1487" s="36" t="s">
        <v>574</v>
      </c>
      <c r="H1487" s="66">
        <v>499.54700000000003</v>
      </c>
      <c r="I1487" s="66">
        <v>200</v>
      </c>
      <c r="J1487" s="66">
        <v>0</v>
      </c>
      <c r="K1487" s="66">
        <v>0</v>
      </c>
      <c r="L1487" s="66">
        <v>214.047</v>
      </c>
      <c r="M1487" s="66">
        <v>85.5</v>
      </c>
      <c r="N1487" s="66">
        <v>0</v>
      </c>
      <c r="O1487" s="66">
        <v>0</v>
      </c>
      <c r="P1487" s="94">
        <v>43490.691041666665</v>
      </c>
      <c r="Q1487" s="95">
        <f t="shared" si="201"/>
        <v>17.115506649024017</v>
      </c>
    </row>
    <row r="1488" spans="1:17" ht="40.5" x14ac:dyDescent="0.25">
      <c r="A1488" s="49">
        <f t="shared" si="199"/>
        <v>1428</v>
      </c>
      <c r="B1488" s="44">
        <f t="shared" si="200"/>
        <v>11</v>
      </c>
      <c r="C1488" s="45">
        <v>1887</v>
      </c>
      <c r="D1488" s="81" t="s">
        <v>2941</v>
      </c>
      <c r="E1488" s="37" t="s">
        <v>61</v>
      </c>
      <c r="F1488" s="37" t="s">
        <v>572</v>
      </c>
      <c r="G1488" s="36" t="s">
        <v>576</v>
      </c>
      <c r="H1488" s="66">
        <v>356.65800000000002</v>
      </c>
      <c r="I1488" s="66">
        <v>178</v>
      </c>
      <c r="J1488" s="66">
        <v>0</v>
      </c>
      <c r="K1488" s="66">
        <v>0</v>
      </c>
      <c r="L1488" s="66">
        <v>113.658</v>
      </c>
      <c r="M1488" s="66">
        <v>65</v>
      </c>
      <c r="N1488" s="66">
        <v>0</v>
      </c>
      <c r="O1488" s="66">
        <v>0</v>
      </c>
      <c r="P1488" s="94">
        <v>43495.482627314814</v>
      </c>
      <c r="Q1488" s="95">
        <f t="shared" si="201"/>
        <v>18.224741909616494</v>
      </c>
    </row>
    <row r="1489" spans="1:17" ht="40.5" x14ac:dyDescent="0.25">
      <c r="A1489" s="49">
        <f t="shared" si="199"/>
        <v>1429</v>
      </c>
      <c r="B1489" s="44">
        <f t="shared" si="200"/>
        <v>12</v>
      </c>
      <c r="C1489" s="45">
        <v>1899</v>
      </c>
      <c r="D1489" s="81" t="s">
        <v>2942</v>
      </c>
      <c r="E1489" s="37" t="s">
        <v>49</v>
      </c>
      <c r="F1489" s="37" t="s">
        <v>572</v>
      </c>
      <c r="G1489" s="36" t="s">
        <v>574</v>
      </c>
      <c r="H1489" s="66">
        <v>394.52600000000001</v>
      </c>
      <c r="I1489" s="66">
        <v>197</v>
      </c>
      <c r="J1489" s="66">
        <v>0</v>
      </c>
      <c r="K1489" s="66">
        <v>0</v>
      </c>
      <c r="L1489" s="66">
        <v>126</v>
      </c>
      <c r="M1489" s="66">
        <v>71.525999999999996</v>
      </c>
      <c r="N1489" s="66">
        <v>0</v>
      </c>
      <c r="O1489" s="66">
        <v>0</v>
      </c>
      <c r="P1489" s="94">
        <v>43495.499571759261</v>
      </c>
      <c r="Q1489" s="95">
        <f t="shared" si="201"/>
        <v>18.129603625616561</v>
      </c>
    </row>
    <row r="1490" spans="1:17" ht="81" x14ac:dyDescent="0.25">
      <c r="A1490" s="49">
        <f t="shared" si="199"/>
        <v>1430</v>
      </c>
      <c r="B1490" s="44">
        <f t="shared" si="200"/>
        <v>13</v>
      </c>
      <c r="C1490" s="45">
        <v>2019</v>
      </c>
      <c r="D1490" s="81" t="s">
        <v>2943</v>
      </c>
      <c r="E1490" s="37" t="s">
        <v>49</v>
      </c>
      <c r="F1490" s="37" t="s">
        <v>572</v>
      </c>
      <c r="G1490" s="36" t="s">
        <v>573</v>
      </c>
      <c r="H1490" s="66">
        <v>385.75799999999998</v>
      </c>
      <c r="I1490" s="66">
        <v>192.75800000000001</v>
      </c>
      <c r="J1490" s="66">
        <v>0</v>
      </c>
      <c r="K1490" s="66">
        <v>0</v>
      </c>
      <c r="L1490" s="66">
        <v>115</v>
      </c>
      <c r="M1490" s="66">
        <v>39</v>
      </c>
      <c r="N1490" s="66">
        <v>0</v>
      </c>
      <c r="O1490" s="66">
        <v>39</v>
      </c>
      <c r="P1490" s="94">
        <v>43495.604722222219</v>
      </c>
      <c r="Q1490" s="95">
        <f t="shared" si="201"/>
        <v>20.219930630084146</v>
      </c>
    </row>
    <row r="1491" spans="1:17" ht="60.75" x14ac:dyDescent="0.25">
      <c r="A1491" s="49">
        <f t="shared" si="199"/>
        <v>1431</v>
      </c>
      <c r="B1491" s="44">
        <f t="shared" si="200"/>
        <v>14</v>
      </c>
      <c r="C1491" s="45">
        <v>2033</v>
      </c>
      <c r="D1491" s="81" t="s">
        <v>2944</v>
      </c>
      <c r="E1491" s="37" t="s">
        <v>61</v>
      </c>
      <c r="F1491" s="37" t="s">
        <v>572</v>
      </c>
      <c r="G1491" s="36" t="s">
        <v>573</v>
      </c>
      <c r="H1491" s="66">
        <v>36.622999999999998</v>
      </c>
      <c r="I1491" s="66">
        <v>18.311</v>
      </c>
      <c r="J1491" s="66">
        <v>0</v>
      </c>
      <c r="K1491" s="66">
        <v>0</v>
      </c>
      <c r="L1491" s="66">
        <v>11.353</v>
      </c>
      <c r="M1491" s="66">
        <v>6.9589999999999996</v>
      </c>
      <c r="N1491" s="66">
        <v>0</v>
      </c>
      <c r="O1491" s="66">
        <v>0</v>
      </c>
      <c r="P1491" s="94">
        <v>43495.616620370369</v>
      </c>
      <c r="Q1491" s="95">
        <f t="shared" si="201"/>
        <v>19.001720230456272</v>
      </c>
    </row>
    <row r="1492" spans="1:17" ht="40.5" x14ac:dyDescent="0.25">
      <c r="A1492" s="49">
        <f t="shared" si="199"/>
        <v>1432</v>
      </c>
      <c r="B1492" s="44">
        <f t="shared" si="200"/>
        <v>15</v>
      </c>
      <c r="C1492" s="45">
        <v>2106</v>
      </c>
      <c r="D1492" s="81" t="s">
        <v>2945</v>
      </c>
      <c r="E1492" s="37" t="s">
        <v>63</v>
      </c>
      <c r="F1492" s="37" t="s">
        <v>572</v>
      </c>
      <c r="G1492" s="36" t="s">
        <v>575</v>
      </c>
      <c r="H1492" s="66">
        <v>486.22199999999998</v>
      </c>
      <c r="I1492" s="66">
        <v>200</v>
      </c>
      <c r="J1492" s="66">
        <v>0</v>
      </c>
      <c r="K1492" s="66">
        <v>0</v>
      </c>
      <c r="L1492" s="66">
        <v>198</v>
      </c>
      <c r="M1492" s="66">
        <v>88.221999999999994</v>
      </c>
      <c r="N1492" s="66">
        <v>0</v>
      </c>
      <c r="O1492" s="66">
        <v>0</v>
      </c>
      <c r="P1492" s="94">
        <v>43495.692094907405</v>
      </c>
      <c r="Q1492" s="95"/>
    </row>
    <row r="1493" spans="1:17" ht="40.5" x14ac:dyDescent="0.25">
      <c r="A1493" s="49">
        <f t="shared" si="199"/>
        <v>1433</v>
      </c>
      <c r="B1493" s="44">
        <f t="shared" si="200"/>
        <v>16</v>
      </c>
      <c r="C1493" s="45">
        <v>2157</v>
      </c>
      <c r="D1493" s="81" t="s">
        <v>2946</v>
      </c>
      <c r="E1493" s="37" t="s">
        <v>63</v>
      </c>
      <c r="F1493" s="37" t="s">
        <v>572</v>
      </c>
      <c r="G1493" s="36" t="s">
        <v>576</v>
      </c>
      <c r="H1493" s="66">
        <v>496.81099999999998</v>
      </c>
      <c r="I1493" s="66">
        <v>200</v>
      </c>
      <c r="J1493" s="66">
        <v>0</v>
      </c>
      <c r="K1493" s="66">
        <v>0</v>
      </c>
      <c r="L1493" s="66">
        <v>206.81100000000001</v>
      </c>
      <c r="M1493" s="66">
        <v>90</v>
      </c>
      <c r="N1493" s="66">
        <v>0</v>
      </c>
      <c r="O1493" s="66">
        <v>0</v>
      </c>
      <c r="P1493" s="94">
        <v>43495.727372685185</v>
      </c>
      <c r="Q1493" s="95"/>
    </row>
    <row r="1494" spans="1:17" ht="60.75" x14ac:dyDescent="0.25">
      <c r="A1494" s="49">
        <f t="shared" si="199"/>
        <v>1434</v>
      </c>
      <c r="B1494" s="44">
        <f t="shared" si="200"/>
        <v>17</v>
      </c>
      <c r="C1494" s="45">
        <v>2400</v>
      </c>
      <c r="D1494" s="81" t="s">
        <v>2947</v>
      </c>
      <c r="E1494" s="37" t="s">
        <v>58</v>
      </c>
      <c r="F1494" s="37" t="s">
        <v>572</v>
      </c>
      <c r="G1494" s="36" t="s">
        <v>573</v>
      </c>
      <c r="H1494" s="66">
        <v>474.11799999999999</v>
      </c>
      <c r="I1494" s="66">
        <v>200</v>
      </c>
      <c r="J1494" s="66">
        <v>0</v>
      </c>
      <c r="K1494" s="66">
        <v>0</v>
      </c>
      <c r="L1494" s="66">
        <v>188</v>
      </c>
      <c r="M1494" s="66">
        <v>86.117999999999995</v>
      </c>
      <c r="N1494" s="66">
        <v>0</v>
      </c>
      <c r="O1494" s="66">
        <v>0</v>
      </c>
      <c r="P1494" s="94">
        <v>43496.478159722225</v>
      </c>
      <c r="Q1494" s="95"/>
    </row>
    <row r="1495" spans="1:17" ht="40.5" x14ac:dyDescent="0.25">
      <c r="A1495" s="49">
        <f t="shared" si="199"/>
        <v>1435</v>
      </c>
      <c r="B1495" s="44">
        <f t="shared" si="200"/>
        <v>18</v>
      </c>
      <c r="C1495" s="45">
        <v>2415</v>
      </c>
      <c r="D1495" s="81" t="s">
        <v>2948</v>
      </c>
      <c r="E1495" s="37" t="s">
        <v>58</v>
      </c>
      <c r="F1495" s="37" t="s">
        <v>572</v>
      </c>
      <c r="G1495" s="36" t="s">
        <v>575</v>
      </c>
      <c r="H1495" s="66">
        <v>498.27199999999999</v>
      </c>
      <c r="I1495" s="66">
        <v>200</v>
      </c>
      <c r="J1495" s="66">
        <v>0</v>
      </c>
      <c r="K1495" s="66">
        <v>0</v>
      </c>
      <c r="L1495" s="66">
        <v>208</v>
      </c>
      <c r="M1495" s="66">
        <v>90.272000000000006</v>
      </c>
      <c r="N1495" s="66">
        <v>0</v>
      </c>
      <c r="O1495" s="66">
        <v>0</v>
      </c>
      <c r="P1495" s="94">
        <v>43496.491099537037</v>
      </c>
      <c r="Q1495" s="95"/>
    </row>
    <row r="1496" spans="1:17" s="15" customFormat="1" ht="20.25" x14ac:dyDescent="0.25">
      <c r="A1496" s="52"/>
      <c r="B1496" s="57">
        <v>21</v>
      </c>
      <c r="C1496" s="46"/>
      <c r="D1496" s="16" t="s">
        <v>578</v>
      </c>
      <c r="E1496" s="42"/>
      <c r="F1496" s="42"/>
      <c r="G1496" s="42"/>
      <c r="H1496" s="20">
        <f>SUM(H1497:H1517)</f>
        <v>7527.4450000000006</v>
      </c>
      <c r="I1496" s="20">
        <f t="shared" ref="I1496:O1496" si="202">SUM(I1497:I1517)</f>
        <v>3580.3769999999995</v>
      </c>
      <c r="J1496" s="20">
        <f t="shared" si="202"/>
        <v>0</v>
      </c>
      <c r="K1496" s="20">
        <f t="shared" si="202"/>
        <v>0</v>
      </c>
      <c r="L1496" s="20">
        <f>SUM(L1497:L1517)</f>
        <v>2417.87</v>
      </c>
      <c r="M1496" s="20">
        <f t="shared" si="202"/>
        <v>564.19199999999989</v>
      </c>
      <c r="N1496" s="20">
        <f>SUM(N1497:N1517)</f>
        <v>770.18299999999999</v>
      </c>
      <c r="O1496" s="20">
        <f t="shared" si="202"/>
        <v>194.82300000000001</v>
      </c>
      <c r="P1496" s="100"/>
      <c r="Q1496" s="100"/>
    </row>
    <row r="1497" spans="1:17" ht="60.75" x14ac:dyDescent="0.25">
      <c r="A1497" s="49">
        <f>A1495+1</f>
        <v>1436</v>
      </c>
      <c r="B1497" s="44">
        <v>1</v>
      </c>
      <c r="C1497" s="45">
        <v>880</v>
      </c>
      <c r="D1497" s="81" t="s">
        <v>2949</v>
      </c>
      <c r="E1497" s="37" t="s">
        <v>49</v>
      </c>
      <c r="F1497" s="37" t="s">
        <v>583</v>
      </c>
      <c r="G1497" s="36" t="s">
        <v>580</v>
      </c>
      <c r="H1497" s="66">
        <v>210.38499999999999</v>
      </c>
      <c r="I1497" s="66">
        <v>105.19</v>
      </c>
      <c r="J1497" s="66">
        <v>0</v>
      </c>
      <c r="K1497" s="66">
        <v>0</v>
      </c>
      <c r="L1497" s="66">
        <v>62.895000000000003</v>
      </c>
      <c r="M1497" s="66">
        <v>5</v>
      </c>
      <c r="N1497" s="66">
        <v>37.299999999999997</v>
      </c>
      <c r="O1497" s="66">
        <v>0</v>
      </c>
      <c r="P1497" s="94">
        <v>43490.620254629626</v>
      </c>
      <c r="Q1497" s="95">
        <f t="shared" si="201"/>
        <v>20.105996149915633</v>
      </c>
    </row>
    <row r="1498" spans="1:17" ht="81" x14ac:dyDescent="0.25">
      <c r="A1498" s="49">
        <f>A1497+1</f>
        <v>1437</v>
      </c>
      <c r="B1498" s="44">
        <f>B1497+1</f>
        <v>2</v>
      </c>
      <c r="C1498" s="45">
        <v>2018</v>
      </c>
      <c r="D1498" s="81" t="s">
        <v>2970</v>
      </c>
      <c r="E1498" s="37" t="s">
        <v>49</v>
      </c>
      <c r="F1498" s="37" t="s">
        <v>579</v>
      </c>
      <c r="G1498" s="36" t="s">
        <v>581</v>
      </c>
      <c r="H1498" s="66">
        <v>399.92399999999998</v>
      </c>
      <c r="I1498" s="66">
        <v>199.96199999999999</v>
      </c>
      <c r="J1498" s="66">
        <v>0</v>
      </c>
      <c r="K1498" s="66">
        <v>0</v>
      </c>
      <c r="L1498" s="66">
        <v>117.983</v>
      </c>
      <c r="M1498" s="66">
        <v>64.334999999999994</v>
      </c>
      <c r="N1498" s="66">
        <v>0</v>
      </c>
      <c r="O1498" s="66">
        <v>17.643999999999998</v>
      </c>
      <c r="P1498" s="94">
        <v>43495.604178240741</v>
      </c>
      <c r="Q1498" s="95">
        <f t="shared" si="201"/>
        <v>20.498644742501071</v>
      </c>
    </row>
    <row r="1499" spans="1:17" ht="60.75" x14ac:dyDescent="0.25">
      <c r="A1499" s="49">
        <f t="shared" ref="A1499:A1517" si="203">A1498+1</f>
        <v>1438</v>
      </c>
      <c r="B1499" s="44">
        <f>B1498+1</f>
        <v>3</v>
      </c>
      <c r="C1499" s="45">
        <v>1718</v>
      </c>
      <c r="D1499" s="81" t="s">
        <v>2950</v>
      </c>
      <c r="E1499" s="37" t="s">
        <v>58</v>
      </c>
      <c r="F1499" s="37" t="s">
        <v>579</v>
      </c>
      <c r="G1499" s="36" t="s">
        <v>581</v>
      </c>
      <c r="H1499" s="66">
        <v>399.96499999999997</v>
      </c>
      <c r="I1499" s="66">
        <v>199.982</v>
      </c>
      <c r="J1499" s="66">
        <v>0</v>
      </c>
      <c r="K1499" s="66">
        <v>0</v>
      </c>
      <c r="L1499" s="66">
        <v>116.004</v>
      </c>
      <c r="M1499" s="66">
        <v>46.185000000000002</v>
      </c>
      <c r="N1499" s="66">
        <v>17.995000000000001</v>
      </c>
      <c r="O1499" s="66">
        <v>19.798999999999999</v>
      </c>
      <c r="P1499" s="94">
        <v>43494.747662037036</v>
      </c>
      <c r="Q1499" s="95">
        <f t="shared" si="201"/>
        <v>20.99658720138012</v>
      </c>
    </row>
    <row r="1500" spans="1:17" ht="60.75" x14ac:dyDescent="0.25">
      <c r="A1500" s="49">
        <f t="shared" si="203"/>
        <v>1439</v>
      </c>
      <c r="B1500" s="44">
        <f t="shared" ref="B1500:B1517" si="204">B1499+1</f>
        <v>4</v>
      </c>
      <c r="C1500" s="45">
        <v>1015</v>
      </c>
      <c r="D1500" s="81" t="s">
        <v>2951</v>
      </c>
      <c r="E1500" s="37" t="s">
        <v>61</v>
      </c>
      <c r="F1500" s="37" t="s">
        <v>583</v>
      </c>
      <c r="G1500" s="36" t="s">
        <v>580</v>
      </c>
      <c r="H1500" s="66">
        <v>158.30000000000001</v>
      </c>
      <c r="I1500" s="66">
        <v>79.150000000000006</v>
      </c>
      <c r="J1500" s="66">
        <v>0</v>
      </c>
      <c r="K1500" s="66">
        <v>0</v>
      </c>
      <c r="L1500" s="66">
        <v>56.65</v>
      </c>
      <c r="M1500" s="66">
        <v>5</v>
      </c>
      <c r="N1500" s="66">
        <v>17.5</v>
      </c>
      <c r="O1500" s="66">
        <v>0</v>
      </c>
      <c r="P1500" s="94">
        <v>43490.754826388889</v>
      </c>
      <c r="Q1500" s="95">
        <f t="shared" si="201"/>
        <v>14.21351863550221</v>
      </c>
    </row>
    <row r="1501" spans="1:17" ht="40.5" x14ac:dyDescent="0.25">
      <c r="A1501" s="49">
        <f t="shared" si="203"/>
        <v>1440</v>
      </c>
      <c r="B1501" s="44">
        <f t="shared" si="204"/>
        <v>5</v>
      </c>
      <c r="C1501" s="45">
        <v>2617</v>
      </c>
      <c r="D1501" s="81" t="s">
        <v>2952</v>
      </c>
      <c r="E1501" s="37" t="s">
        <v>61</v>
      </c>
      <c r="F1501" s="37" t="s">
        <v>583</v>
      </c>
      <c r="G1501" s="36" t="s">
        <v>580</v>
      </c>
      <c r="H1501" s="66">
        <v>198.8</v>
      </c>
      <c r="I1501" s="66">
        <v>99.4</v>
      </c>
      <c r="J1501" s="66">
        <v>0</v>
      </c>
      <c r="K1501" s="66">
        <v>0</v>
      </c>
      <c r="L1501" s="66">
        <v>59.441000000000003</v>
      </c>
      <c r="M1501" s="66">
        <v>0</v>
      </c>
      <c r="N1501" s="66">
        <v>39.959000000000003</v>
      </c>
      <c r="O1501" s="66">
        <v>0</v>
      </c>
      <c r="P1501" s="94">
        <v>43496.679259259261</v>
      </c>
      <c r="Q1501" s="95">
        <f t="shared" si="201"/>
        <v>20.100100603621733</v>
      </c>
    </row>
    <row r="1502" spans="1:17" ht="40.5" x14ac:dyDescent="0.25">
      <c r="A1502" s="49">
        <f t="shared" si="203"/>
        <v>1441</v>
      </c>
      <c r="B1502" s="44">
        <f t="shared" si="204"/>
        <v>6</v>
      </c>
      <c r="C1502" s="45">
        <v>896</v>
      </c>
      <c r="D1502" s="81" t="s">
        <v>2971</v>
      </c>
      <c r="E1502" s="37" t="s">
        <v>63</v>
      </c>
      <c r="F1502" s="37" t="s">
        <v>583</v>
      </c>
      <c r="G1502" s="36" t="s">
        <v>580</v>
      </c>
      <c r="H1502" s="66">
        <v>437.50700000000001</v>
      </c>
      <c r="I1502" s="66">
        <v>200</v>
      </c>
      <c r="J1502" s="66">
        <v>0</v>
      </c>
      <c r="K1502" s="66">
        <v>0</v>
      </c>
      <c r="L1502" s="66">
        <v>149.346</v>
      </c>
      <c r="M1502" s="66">
        <v>5</v>
      </c>
      <c r="N1502" s="66">
        <v>59</v>
      </c>
      <c r="O1502" s="66">
        <v>24.161000000000001</v>
      </c>
      <c r="P1502" s="94">
        <v>43490.636365740742</v>
      </c>
      <c r="Q1502" s="95">
        <f t="shared" si="201"/>
        <v>20.150763302072882</v>
      </c>
    </row>
    <row r="1503" spans="1:17" ht="60.75" x14ac:dyDescent="0.25">
      <c r="A1503" s="49">
        <f t="shared" si="203"/>
        <v>1442</v>
      </c>
      <c r="B1503" s="44">
        <f t="shared" si="204"/>
        <v>7</v>
      </c>
      <c r="C1503" s="45">
        <v>903</v>
      </c>
      <c r="D1503" s="81" t="s">
        <v>2972</v>
      </c>
      <c r="E1503" s="37" t="s">
        <v>63</v>
      </c>
      <c r="F1503" s="37" t="s">
        <v>583</v>
      </c>
      <c r="G1503" s="36" t="s">
        <v>580</v>
      </c>
      <c r="H1503" s="66">
        <v>398.65</v>
      </c>
      <c r="I1503" s="66">
        <v>199.32</v>
      </c>
      <c r="J1503" s="66">
        <v>0</v>
      </c>
      <c r="K1503" s="66">
        <v>0</v>
      </c>
      <c r="L1503" s="66">
        <v>118.93</v>
      </c>
      <c r="M1503" s="66">
        <v>5</v>
      </c>
      <c r="N1503" s="66">
        <v>75.400000000000006</v>
      </c>
      <c r="O1503" s="66">
        <v>0</v>
      </c>
      <c r="P1503" s="94">
        <v>43490.643738425926</v>
      </c>
      <c r="Q1503" s="95">
        <f t="shared" si="201"/>
        <v>20.168067226890759</v>
      </c>
    </row>
    <row r="1504" spans="1:17" ht="40.5" x14ac:dyDescent="0.25">
      <c r="A1504" s="49">
        <f t="shared" si="203"/>
        <v>1443</v>
      </c>
      <c r="B1504" s="44">
        <f t="shared" si="204"/>
        <v>8</v>
      </c>
      <c r="C1504" s="45">
        <v>933</v>
      </c>
      <c r="D1504" s="81" t="s">
        <v>2953</v>
      </c>
      <c r="E1504" s="37" t="s">
        <v>63</v>
      </c>
      <c r="F1504" s="37" t="s">
        <v>583</v>
      </c>
      <c r="G1504" s="36" t="s">
        <v>580</v>
      </c>
      <c r="H1504" s="66">
        <v>372.5</v>
      </c>
      <c r="I1504" s="66">
        <v>186.25</v>
      </c>
      <c r="J1504" s="66">
        <v>0</v>
      </c>
      <c r="K1504" s="66">
        <v>0</v>
      </c>
      <c r="L1504" s="66">
        <v>111.7</v>
      </c>
      <c r="M1504" s="66">
        <v>5</v>
      </c>
      <c r="N1504" s="66">
        <v>69.55</v>
      </c>
      <c r="O1504" s="66">
        <v>0</v>
      </c>
      <c r="P1504" s="94">
        <v>43490.673958333333</v>
      </c>
      <c r="Q1504" s="95">
        <f>(O1504+N1504+M1504)*100/H1504</f>
        <v>20.013422818791945</v>
      </c>
    </row>
    <row r="1505" spans="1:17" ht="60.75" x14ac:dyDescent="0.25">
      <c r="A1505" s="49">
        <f t="shared" si="203"/>
        <v>1444</v>
      </c>
      <c r="B1505" s="44">
        <f t="shared" si="204"/>
        <v>9</v>
      </c>
      <c r="C1505" s="45">
        <v>985</v>
      </c>
      <c r="D1505" s="81" t="s">
        <v>2954</v>
      </c>
      <c r="E1505" s="37" t="s">
        <v>63</v>
      </c>
      <c r="F1505" s="37" t="s">
        <v>583</v>
      </c>
      <c r="G1505" s="36" t="s">
        <v>580</v>
      </c>
      <c r="H1505" s="66">
        <v>383.81</v>
      </c>
      <c r="I1505" s="66">
        <v>191.9</v>
      </c>
      <c r="J1505" s="66">
        <v>0</v>
      </c>
      <c r="K1505" s="66">
        <v>0</v>
      </c>
      <c r="L1505" s="66">
        <v>114.51</v>
      </c>
      <c r="M1505" s="66">
        <v>5</v>
      </c>
      <c r="N1505" s="66">
        <v>34</v>
      </c>
      <c r="O1505" s="66">
        <v>38.4</v>
      </c>
      <c r="P1505" s="94">
        <v>43490.720277777778</v>
      </c>
      <c r="Q1505" s="95">
        <f t="shared" ref="Q1505:Q1517" si="205">(O1505+N1505+M1505)*100/H1505</f>
        <v>20.166228081602878</v>
      </c>
    </row>
    <row r="1506" spans="1:17" ht="60.75" x14ac:dyDescent="0.25">
      <c r="A1506" s="49">
        <f t="shared" si="203"/>
        <v>1445</v>
      </c>
      <c r="B1506" s="44">
        <f t="shared" si="204"/>
        <v>10</v>
      </c>
      <c r="C1506" s="45">
        <v>1019</v>
      </c>
      <c r="D1506" s="81" t="s">
        <v>2955</v>
      </c>
      <c r="E1506" s="37" t="s">
        <v>63</v>
      </c>
      <c r="F1506" s="37" t="s">
        <v>583</v>
      </c>
      <c r="G1506" s="36" t="s">
        <v>580</v>
      </c>
      <c r="H1506" s="66">
        <v>400</v>
      </c>
      <c r="I1506" s="66">
        <v>200</v>
      </c>
      <c r="J1506" s="66">
        <v>0</v>
      </c>
      <c r="K1506" s="66">
        <v>0</v>
      </c>
      <c r="L1506" s="66">
        <v>119.6</v>
      </c>
      <c r="M1506" s="66">
        <v>5</v>
      </c>
      <c r="N1506" s="66">
        <v>35.4</v>
      </c>
      <c r="O1506" s="66">
        <v>40</v>
      </c>
      <c r="P1506" s="94">
        <v>43490.761041666665</v>
      </c>
      <c r="Q1506" s="95">
        <f t="shared" si="205"/>
        <v>20.100000000000001</v>
      </c>
    </row>
    <row r="1507" spans="1:17" ht="40.5" x14ac:dyDescent="0.25">
      <c r="A1507" s="49">
        <f t="shared" si="203"/>
        <v>1446</v>
      </c>
      <c r="B1507" s="44">
        <f t="shared" si="204"/>
        <v>11</v>
      </c>
      <c r="C1507" s="45">
        <v>1036</v>
      </c>
      <c r="D1507" s="81" t="s">
        <v>2956</v>
      </c>
      <c r="E1507" s="37" t="s">
        <v>63</v>
      </c>
      <c r="F1507" s="37" t="s">
        <v>583</v>
      </c>
      <c r="G1507" s="36" t="s">
        <v>580</v>
      </c>
      <c r="H1507" s="66">
        <v>221.1</v>
      </c>
      <c r="I1507" s="66">
        <v>110.55</v>
      </c>
      <c r="J1507" s="66">
        <v>0</v>
      </c>
      <c r="K1507" s="66">
        <v>0</v>
      </c>
      <c r="L1507" s="66">
        <v>66.117000000000004</v>
      </c>
      <c r="M1507" s="66">
        <v>5</v>
      </c>
      <c r="N1507" s="66">
        <v>17.3</v>
      </c>
      <c r="O1507" s="66">
        <v>22.132999999999999</v>
      </c>
      <c r="P1507" s="94">
        <v>43490.778240740743</v>
      </c>
      <c r="Q1507" s="95">
        <f t="shared" si="205"/>
        <v>20.096336499321577</v>
      </c>
    </row>
    <row r="1508" spans="1:17" ht="40.5" x14ac:dyDescent="0.25">
      <c r="A1508" s="49">
        <f t="shared" si="203"/>
        <v>1447</v>
      </c>
      <c r="B1508" s="44">
        <f t="shared" si="204"/>
        <v>12</v>
      </c>
      <c r="C1508" s="45">
        <v>1099</v>
      </c>
      <c r="D1508" s="81" t="s">
        <v>2957</v>
      </c>
      <c r="E1508" s="37" t="s">
        <v>63</v>
      </c>
      <c r="F1508" s="37" t="s">
        <v>583</v>
      </c>
      <c r="G1508" s="36" t="s">
        <v>580</v>
      </c>
      <c r="H1508" s="66">
        <v>499.82900000000001</v>
      </c>
      <c r="I1508" s="66">
        <v>200</v>
      </c>
      <c r="J1508" s="66">
        <v>0</v>
      </c>
      <c r="K1508" s="66">
        <v>0</v>
      </c>
      <c r="L1508" s="66">
        <v>199.32900000000001</v>
      </c>
      <c r="M1508" s="66">
        <v>5</v>
      </c>
      <c r="N1508" s="66">
        <v>95.5</v>
      </c>
      <c r="O1508" s="66">
        <v>0</v>
      </c>
      <c r="P1508" s="94">
        <v>43491.061898148146</v>
      </c>
      <c r="Q1508" s="95">
        <f t="shared" si="205"/>
        <v>20.106876551780708</v>
      </c>
    </row>
    <row r="1509" spans="1:17" ht="40.5" x14ac:dyDescent="0.25">
      <c r="A1509" s="49">
        <f t="shared" si="203"/>
        <v>1448</v>
      </c>
      <c r="B1509" s="44">
        <f t="shared" si="204"/>
        <v>13</v>
      </c>
      <c r="C1509" s="45">
        <v>2334</v>
      </c>
      <c r="D1509" s="81" t="s">
        <v>2958</v>
      </c>
      <c r="E1509" s="37" t="s">
        <v>63</v>
      </c>
      <c r="F1509" s="37" t="s">
        <v>2959</v>
      </c>
      <c r="G1509" s="36" t="s">
        <v>581</v>
      </c>
      <c r="H1509" s="66">
        <v>399.81900000000002</v>
      </c>
      <c r="I1509" s="66">
        <v>199.90799999999999</v>
      </c>
      <c r="J1509" s="66">
        <v>0</v>
      </c>
      <c r="K1509" s="66">
        <v>0</v>
      </c>
      <c r="L1509" s="66">
        <v>115.932</v>
      </c>
      <c r="M1509" s="66">
        <v>45.101999999999997</v>
      </c>
      <c r="N1509" s="66">
        <v>19.995000000000001</v>
      </c>
      <c r="O1509" s="66">
        <v>18.882000000000001</v>
      </c>
      <c r="P1509" s="94">
        <v>43496.337361111109</v>
      </c>
      <c r="Q1509" s="95">
        <f t="shared" si="205"/>
        <v>21.004254425127368</v>
      </c>
    </row>
    <row r="1510" spans="1:17" ht="40.5" x14ac:dyDescent="0.25">
      <c r="A1510" s="49">
        <f t="shared" si="203"/>
        <v>1449</v>
      </c>
      <c r="B1510" s="44">
        <f t="shared" si="204"/>
        <v>14</v>
      </c>
      <c r="C1510" s="45">
        <v>2644</v>
      </c>
      <c r="D1510" s="81" t="s">
        <v>2960</v>
      </c>
      <c r="E1510" s="37" t="s">
        <v>63</v>
      </c>
      <c r="F1510" s="37" t="s">
        <v>2961</v>
      </c>
      <c r="G1510" s="36" t="s">
        <v>487</v>
      </c>
      <c r="H1510" s="66">
        <v>385.95600000000002</v>
      </c>
      <c r="I1510" s="66">
        <v>192.97800000000001</v>
      </c>
      <c r="J1510" s="66">
        <v>0</v>
      </c>
      <c r="K1510" s="66">
        <v>0</v>
      </c>
      <c r="L1510" s="66">
        <v>111.93899999999999</v>
      </c>
      <c r="M1510" s="66">
        <v>47.850999999999999</v>
      </c>
      <c r="N1510" s="66">
        <v>19.384</v>
      </c>
      <c r="O1510" s="66">
        <v>13.804</v>
      </c>
      <c r="P1510" s="94">
        <v>43496.703541666669</v>
      </c>
      <c r="Q1510" s="95">
        <f t="shared" si="205"/>
        <v>20.996953020551565</v>
      </c>
    </row>
    <row r="1511" spans="1:17" ht="40.5" x14ac:dyDescent="0.25">
      <c r="A1511" s="49">
        <f t="shared" si="203"/>
        <v>1450</v>
      </c>
      <c r="B1511" s="44">
        <f t="shared" si="204"/>
        <v>15</v>
      </c>
      <c r="C1511" s="45">
        <v>997</v>
      </c>
      <c r="D1511" s="81" t="s">
        <v>2962</v>
      </c>
      <c r="E1511" s="37" t="s">
        <v>65</v>
      </c>
      <c r="F1511" s="37" t="s">
        <v>583</v>
      </c>
      <c r="G1511" s="36" t="s">
        <v>580</v>
      </c>
      <c r="H1511" s="66">
        <v>299.36799999999999</v>
      </c>
      <c r="I1511" s="66">
        <v>149.68</v>
      </c>
      <c r="J1511" s="66">
        <v>0</v>
      </c>
      <c r="K1511" s="66">
        <v>0</v>
      </c>
      <c r="L1511" s="66">
        <v>89.688000000000002</v>
      </c>
      <c r="M1511" s="66">
        <v>5</v>
      </c>
      <c r="N1511" s="66">
        <v>55</v>
      </c>
      <c r="O1511" s="66">
        <v>0</v>
      </c>
      <c r="P1511" s="94">
        <v>43490.731238425928</v>
      </c>
      <c r="Q1511" s="95">
        <f t="shared" si="205"/>
        <v>20.042222281606584</v>
      </c>
    </row>
    <row r="1512" spans="1:17" ht="40.5" x14ac:dyDescent="0.25">
      <c r="A1512" s="49">
        <f t="shared" si="203"/>
        <v>1451</v>
      </c>
      <c r="B1512" s="44">
        <f t="shared" si="204"/>
        <v>16</v>
      </c>
      <c r="C1512" s="45">
        <v>966</v>
      </c>
      <c r="D1512" s="81" t="s">
        <v>2963</v>
      </c>
      <c r="E1512" s="37" t="s">
        <v>6</v>
      </c>
      <c r="F1512" s="37" t="s">
        <v>583</v>
      </c>
      <c r="G1512" s="36" t="s">
        <v>580</v>
      </c>
      <c r="H1512" s="66">
        <v>429.55900000000003</v>
      </c>
      <c r="I1512" s="66">
        <v>200</v>
      </c>
      <c r="J1512" s="66">
        <v>0</v>
      </c>
      <c r="K1512" s="66">
        <v>0</v>
      </c>
      <c r="L1512" s="66">
        <v>143.15899999999999</v>
      </c>
      <c r="M1512" s="66">
        <v>5</v>
      </c>
      <c r="N1512" s="66">
        <v>81.400000000000006</v>
      </c>
      <c r="O1512" s="66">
        <v>0</v>
      </c>
      <c r="P1512" s="94">
        <v>43490.699884259258</v>
      </c>
      <c r="Q1512" s="95">
        <f t="shared" si="205"/>
        <v>20.113651442525939</v>
      </c>
    </row>
    <row r="1513" spans="1:17" ht="40.5" x14ac:dyDescent="0.25">
      <c r="A1513" s="49">
        <f t="shared" si="203"/>
        <v>1452</v>
      </c>
      <c r="B1513" s="44">
        <f t="shared" si="204"/>
        <v>17</v>
      </c>
      <c r="C1513" s="45">
        <v>1023</v>
      </c>
      <c r="D1513" s="81" t="s">
        <v>2964</v>
      </c>
      <c r="E1513" s="37" t="s">
        <v>6</v>
      </c>
      <c r="F1513" s="37" t="s">
        <v>583</v>
      </c>
      <c r="G1513" s="36" t="s">
        <v>580</v>
      </c>
      <c r="H1513" s="66">
        <v>499.79599999999999</v>
      </c>
      <c r="I1513" s="66">
        <v>200</v>
      </c>
      <c r="J1513" s="66">
        <v>0</v>
      </c>
      <c r="K1513" s="66">
        <v>0</v>
      </c>
      <c r="L1513" s="66">
        <v>199.29599999999999</v>
      </c>
      <c r="M1513" s="66">
        <v>5</v>
      </c>
      <c r="N1513" s="66">
        <v>95.5</v>
      </c>
      <c r="O1513" s="66">
        <v>0</v>
      </c>
      <c r="P1513" s="94">
        <v>43490.76667824074</v>
      </c>
      <c r="Q1513" s="95">
        <f t="shared" si="205"/>
        <v>20.108204147292096</v>
      </c>
    </row>
    <row r="1514" spans="1:17" ht="40.5" x14ac:dyDescent="0.25">
      <c r="A1514" s="49">
        <f t="shared" si="203"/>
        <v>1453</v>
      </c>
      <c r="B1514" s="44">
        <f t="shared" si="204"/>
        <v>18</v>
      </c>
      <c r="C1514" s="45">
        <v>1653</v>
      </c>
      <c r="D1514" s="81" t="s">
        <v>2965</v>
      </c>
      <c r="E1514" s="37" t="s">
        <v>6</v>
      </c>
      <c r="F1514" s="37" t="s">
        <v>579</v>
      </c>
      <c r="G1514" s="36" t="s">
        <v>582</v>
      </c>
      <c r="H1514" s="66">
        <v>171.667</v>
      </c>
      <c r="I1514" s="66">
        <v>85.831999999999994</v>
      </c>
      <c r="J1514" s="66">
        <v>0</v>
      </c>
      <c r="K1514" s="66">
        <v>0</v>
      </c>
      <c r="L1514" s="66">
        <v>49.8</v>
      </c>
      <c r="M1514" s="66">
        <v>36.034999999999997</v>
      </c>
      <c r="N1514" s="66">
        <v>0</v>
      </c>
      <c r="O1514" s="66">
        <v>0</v>
      </c>
      <c r="P1514" s="94">
        <v>43494.685613425929</v>
      </c>
      <c r="Q1514" s="95">
        <f t="shared" si="205"/>
        <v>20.99122137626917</v>
      </c>
    </row>
    <row r="1515" spans="1:17" ht="60.75" x14ac:dyDescent="0.25">
      <c r="A1515" s="49">
        <f t="shared" si="203"/>
        <v>1454</v>
      </c>
      <c r="B1515" s="44">
        <f t="shared" si="204"/>
        <v>19</v>
      </c>
      <c r="C1515" s="45">
        <v>1721</v>
      </c>
      <c r="D1515" s="81" t="s">
        <v>2966</v>
      </c>
      <c r="E1515" s="37" t="s">
        <v>6</v>
      </c>
      <c r="F1515" s="37" t="s">
        <v>2967</v>
      </c>
      <c r="G1515" s="36" t="s">
        <v>581</v>
      </c>
      <c r="H1515" s="66">
        <v>391.72199999999998</v>
      </c>
      <c r="I1515" s="66">
        <v>195.86099999999999</v>
      </c>
      <c r="J1515" s="66">
        <v>0</v>
      </c>
      <c r="K1515" s="66">
        <v>0</v>
      </c>
      <c r="L1515" s="66">
        <v>113.604</v>
      </c>
      <c r="M1515" s="66">
        <v>82.257000000000005</v>
      </c>
      <c r="N1515" s="66">
        <v>0</v>
      </c>
      <c r="O1515" s="66">
        <v>0</v>
      </c>
      <c r="P1515" s="94">
        <v>43494.749907407408</v>
      </c>
      <c r="Q1515" s="95">
        <f t="shared" si="205"/>
        <v>20.998820592154644</v>
      </c>
    </row>
    <row r="1516" spans="1:17" ht="40.5" x14ac:dyDescent="0.25">
      <c r="A1516" s="49">
        <f t="shared" si="203"/>
        <v>1455</v>
      </c>
      <c r="B1516" s="44">
        <f t="shared" si="204"/>
        <v>20</v>
      </c>
      <c r="C1516" s="45">
        <v>1863</v>
      </c>
      <c r="D1516" s="81" t="s">
        <v>2968</v>
      </c>
      <c r="E1516" s="37" t="s">
        <v>6</v>
      </c>
      <c r="F1516" s="37" t="s">
        <v>579</v>
      </c>
      <c r="G1516" s="36" t="s">
        <v>487</v>
      </c>
      <c r="H1516" s="66">
        <v>368.82799999999997</v>
      </c>
      <c r="I1516" s="66">
        <v>184.41399999999999</v>
      </c>
      <c r="J1516" s="66">
        <v>0</v>
      </c>
      <c r="K1516" s="66">
        <v>0</v>
      </c>
      <c r="L1516" s="66">
        <v>106.96599999999999</v>
      </c>
      <c r="M1516" s="66">
        <v>77.447999999999993</v>
      </c>
      <c r="N1516" s="66">
        <v>0</v>
      </c>
      <c r="O1516" s="66">
        <v>0</v>
      </c>
      <c r="P1516" s="94">
        <v>43495.443148148152</v>
      </c>
      <c r="Q1516" s="95">
        <f t="shared" si="205"/>
        <v>20.998405760950902</v>
      </c>
    </row>
    <row r="1517" spans="1:17" ht="60.75" x14ac:dyDescent="0.25">
      <c r="A1517" s="49">
        <f t="shared" si="203"/>
        <v>1456</v>
      </c>
      <c r="B1517" s="44">
        <f t="shared" si="204"/>
        <v>21</v>
      </c>
      <c r="C1517" s="45">
        <v>1885</v>
      </c>
      <c r="D1517" s="81" t="s">
        <v>2969</v>
      </c>
      <c r="E1517" s="37" t="s">
        <v>6</v>
      </c>
      <c r="F1517" s="37" t="s">
        <v>579</v>
      </c>
      <c r="G1517" s="36" t="s">
        <v>487</v>
      </c>
      <c r="H1517" s="66">
        <v>499.96</v>
      </c>
      <c r="I1517" s="66">
        <v>200</v>
      </c>
      <c r="J1517" s="66">
        <v>0</v>
      </c>
      <c r="K1517" s="66">
        <v>0</v>
      </c>
      <c r="L1517" s="66">
        <v>194.98099999999999</v>
      </c>
      <c r="M1517" s="66">
        <v>104.979</v>
      </c>
      <c r="N1517" s="66">
        <v>0</v>
      </c>
      <c r="O1517" s="66">
        <v>0</v>
      </c>
      <c r="P1517" s="94">
        <v>43495.478668981479</v>
      </c>
      <c r="Q1517" s="95">
        <f t="shared" si="205"/>
        <v>20.997479798383871</v>
      </c>
    </row>
    <row r="1518" spans="1:17" s="15" customFormat="1" ht="20.25" x14ac:dyDescent="0.25">
      <c r="A1518" s="52"/>
      <c r="B1518" s="57">
        <v>5</v>
      </c>
      <c r="C1518" s="46"/>
      <c r="D1518" s="16" t="s">
        <v>584</v>
      </c>
      <c r="E1518" s="42"/>
      <c r="F1518" s="42"/>
      <c r="G1518" s="42"/>
      <c r="H1518" s="20">
        <f>SUM(H1519:H1523)</f>
        <v>2033.5640000000001</v>
      </c>
      <c r="I1518" s="20">
        <f t="shared" ref="I1518:O1518" si="206">SUM(I1519:I1523)</f>
        <v>916.71399999999994</v>
      </c>
      <c r="J1518" s="20">
        <f t="shared" si="206"/>
        <v>0</v>
      </c>
      <c r="K1518" s="20">
        <f t="shared" si="206"/>
        <v>0</v>
      </c>
      <c r="L1518" s="20">
        <f t="shared" si="206"/>
        <v>657.35500000000002</v>
      </c>
      <c r="M1518" s="20">
        <f t="shared" si="206"/>
        <v>348</v>
      </c>
      <c r="N1518" s="20">
        <f t="shared" si="206"/>
        <v>25.045000000000002</v>
      </c>
      <c r="O1518" s="20">
        <f t="shared" si="206"/>
        <v>86.45</v>
      </c>
      <c r="P1518" s="100"/>
      <c r="Q1518" s="100"/>
    </row>
    <row r="1519" spans="1:17" ht="60.75" x14ac:dyDescent="0.25">
      <c r="A1519" s="49">
        <f>A1517+1</f>
        <v>1457</v>
      </c>
      <c r="B1519" s="44">
        <v>1</v>
      </c>
      <c r="C1519" s="45">
        <v>1589</v>
      </c>
      <c r="D1519" s="81" t="s">
        <v>2979</v>
      </c>
      <c r="E1519" s="37" t="s">
        <v>49</v>
      </c>
      <c r="F1519" s="37" t="s">
        <v>2973</v>
      </c>
      <c r="G1519" s="36" t="s">
        <v>271</v>
      </c>
      <c r="H1519" s="66">
        <v>459.459</v>
      </c>
      <c r="I1519" s="66">
        <v>200</v>
      </c>
      <c r="J1519" s="66">
        <v>0</v>
      </c>
      <c r="K1519" s="66">
        <v>0</v>
      </c>
      <c r="L1519" s="66">
        <v>163.572</v>
      </c>
      <c r="M1519" s="66">
        <v>67</v>
      </c>
      <c r="N1519" s="66">
        <v>0</v>
      </c>
      <c r="O1519" s="66">
        <v>28.887</v>
      </c>
      <c r="P1519" s="94">
        <v>43494.624976851854</v>
      </c>
      <c r="Q1519" s="95">
        <f t="shared" si="201"/>
        <v>20.869544398956165</v>
      </c>
    </row>
    <row r="1520" spans="1:17" ht="60.75" x14ac:dyDescent="0.25">
      <c r="A1520" s="49">
        <f>A1519+1</f>
        <v>1458</v>
      </c>
      <c r="B1520" s="44">
        <f>B1519+1</f>
        <v>2</v>
      </c>
      <c r="C1520" s="45">
        <v>1680</v>
      </c>
      <c r="D1520" s="81" t="s">
        <v>2978</v>
      </c>
      <c r="E1520" s="37" t="s">
        <v>49</v>
      </c>
      <c r="F1520" s="37" t="s">
        <v>2973</v>
      </c>
      <c r="G1520" s="36" t="s">
        <v>585</v>
      </c>
      <c r="H1520" s="66">
        <v>490.67599999999999</v>
      </c>
      <c r="I1520" s="66">
        <v>200</v>
      </c>
      <c r="J1520" s="66">
        <v>0</v>
      </c>
      <c r="K1520" s="66">
        <v>0</v>
      </c>
      <c r="L1520" s="66">
        <v>162.113</v>
      </c>
      <c r="M1520" s="66">
        <v>71</v>
      </c>
      <c r="N1520" s="66">
        <v>0</v>
      </c>
      <c r="O1520" s="66">
        <v>57.563000000000002</v>
      </c>
      <c r="P1520" s="94">
        <v>43494.715057870373</v>
      </c>
      <c r="Q1520" s="95">
        <f t="shared" si="201"/>
        <v>26.201199977174348</v>
      </c>
    </row>
    <row r="1521" spans="1:17" ht="60.75" x14ac:dyDescent="0.25">
      <c r="A1521" s="49">
        <f t="shared" ref="A1521:A1523" si="207">A1520+1</f>
        <v>1459</v>
      </c>
      <c r="B1521" s="44">
        <f t="shared" ref="B1521:B1523" si="208">B1520+1</f>
        <v>3</v>
      </c>
      <c r="C1521" s="45">
        <v>1641</v>
      </c>
      <c r="D1521" s="81" t="s">
        <v>2974</v>
      </c>
      <c r="E1521" s="37" t="s">
        <v>61</v>
      </c>
      <c r="F1521" s="37" t="s">
        <v>2973</v>
      </c>
      <c r="G1521" s="36" t="s">
        <v>585</v>
      </c>
      <c r="H1521" s="66">
        <v>450</v>
      </c>
      <c r="I1521" s="66">
        <v>200</v>
      </c>
      <c r="J1521" s="66">
        <v>0</v>
      </c>
      <c r="K1521" s="66">
        <v>0</v>
      </c>
      <c r="L1521" s="66">
        <v>145</v>
      </c>
      <c r="M1521" s="66">
        <v>95</v>
      </c>
      <c r="N1521" s="66">
        <v>10</v>
      </c>
      <c r="O1521" s="66">
        <v>0</v>
      </c>
      <c r="P1521" s="94">
        <v>43494.67690972222</v>
      </c>
      <c r="Q1521" s="95">
        <f t="shared" si="201"/>
        <v>23.333333333333332</v>
      </c>
    </row>
    <row r="1522" spans="1:17" ht="40.5" x14ac:dyDescent="0.25">
      <c r="A1522" s="49">
        <f t="shared" si="207"/>
        <v>1460</v>
      </c>
      <c r="B1522" s="44">
        <f t="shared" si="208"/>
        <v>4</v>
      </c>
      <c r="C1522" s="45">
        <v>1700</v>
      </c>
      <c r="D1522" s="81" t="s">
        <v>2975</v>
      </c>
      <c r="E1522" s="37" t="s">
        <v>6</v>
      </c>
      <c r="F1522" s="37" t="s">
        <v>2973</v>
      </c>
      <c r="G1522" s="36" t="s">
        <v>2976</v>
      </c>
      <c r="H1522" s="66">
        <v>275.22500000000002</v>
      </c>
      <c r="I1522" s="66">
        <v>137.61199999999999</v>
      </c>
      <c r="J1522" s="66">
        <v>0</v>
      </c>
      <c r="K1522" s="66">
        <v>0</v>
      </c>
      <c r="L1522" s="66">
        <v>82.567999999999998</v>
      </c>
      <c r="M1522" s="66">
        <v>40</v>
      </c>
      <c r="N1522" s="66">
        <v>15.045</v>
      </c>
      <c r="O1522" s="66">
        <v>0</v>
      </c>
      <c r="P1522" s="94">
        <v>43494.733518518522</v>
      </c>
      <c r="Q1522" s="95">
        <f t="shared" si="201"/>
        <v>20</v>
      </c>
    </row>
    <row r="1523" spans="1:17" ht="40.5" x14ac:dyDescent="0.25">
      <c r="A1523" s="49">
        <f t="shared" si="207"/>
        <v>1461</v>
      </c>
      <c r="B1523" s="44">
        <f t="shared" si="208"/>
        <v>5</v>
      </c>
      <c r="C1523" s="45">
        <v>1933</v>
      </c>
      <c r="D1523" s="81" t="s">
        <v>2977</v>
      </c>
      <c r="E1523" s="37" t="s">
        <v>6</v>
      </c>
      <c r="F1523" s="37" t="s">
        <v>2973</v>
      </c>
      <c r="G1523" s="36" t="s">
        <v>586</v>
      </c>
      <c r="H1523" s="66">
        <v>358.20400000000001</v>
      </c>
      <c r="I1523" s="66">
        <v>179.102</v>
      </c>
      <c r="J1523" s="66">
        <v>0</v>
      </c>
      <c r="K1523" s="66">
        <v>0</v>
      </c>
      <c r="L1523" s="66">
        <v>104.102</v>
      </c>
      <c r="M1523" s="66">
        <v>75</v>
      </c>
      <c r="N1523" s="66">
        <v>0</v>
      </c>
      <c r="O1523" s="66">
        <v>0</v>
      </c>
      <c r="P1523" s="94">
        <v>43495.528680555559</v>
      </c>
      <c r="Q1523" s="95">
        <f t="shared" si="201"/>
        <v>20.937789639423343</v>
      </c>
    </row>
    <row r="1524" spans="1:17" s="13" customFormat="1" ht="20.25" x14ac:dyDescent="0.3">
      <c r="A1524" s="50"/>
      <c r="B1524" s="54">
        <f>B1525+B1567+B1579</f>
        <v>86</v>
      </c>
      <c r="C1524" s="38"/>
      <c r="D1524" s="8" t="s">
        <v>642</v>
      </c>
      <c r="E1524" s="38"/>
      <c r="F1524" s="38"/>
      <c r="G1524" s="38"/>
      <c r="H1524" s="14">
        <f t="shared" ref="H1524:O1524" si="209">H1525+H1567+H1579</f>
        <v>12763.957999999999</v>
      </c>
      <c r="I1524" s="14">
        <f t="shared" si="209"/>
        <v>6121.6029999999992</v>
      </c>
      <c r="J1524" s="14">
        <f t="shared" si="209"/>
        <v>1314.7869999999998</v>
      </c>
      <c r="K1524" s="14">
        <f t="shared" si="209"/>
        <v>644.851</v>
      </c>
      <c r="L1524" s="14">
        <f t="shared" si="209"/>
        <v>2106.6449999999995</v>
      </c>
      <c r="M1524" s="14">
        <f t="shared" si="209"/>
        <v>699.71600000000001</v>
      </c>
      <c r="N1524" s="14">
        <f t="shared" si="209"/>
        <v>1156.5409999999999</v>
      </c>
      <c r="O1524" s="14">
        <f t="shared" si="209"/>
        <v>719.81499999999983</v>
      </c>
      <c r="P1524" s="105"/>
      <c r="Q1524" s="105"/>
    </row>
    <row r="1525" spans="1:17" s="19" customFormat="1" ht="20.25" x14ac:dyDescent="0.3">
      <c r="A1525" s="55"/>
      <c r="B1525" s="56">
        <v>41</v>
      </c>
      <c r="C1525" s="41"/>
      <c r="D1525" s="17" t="s">
        <v>201</v>
      </c>
      <c r="E1525" s="41"/>
      <c r="F1525" s="41"/>
      <c r="G1525" s="41"/>
      <c r="H1525" s="18">
        <f t="shared" ref="H1525:O1525" si="210">SUM(H1526:H1566)</f>
        <v>6447.2569999999978</v>
      </c>
      <c r="I1525" s="18">
        <f t="shared" si="210"/>
        <v>2981.2709999999993</v>
      </c>
      <c r="J1525" s="18">
        <f t="shared" si="210"/>
        <v>1229.7919999999997</v>
      </c>
      <c r="K1525" s="18">
        <f t="shared" si="210"/>
        <v>644.851</v>
      </c>
      <c r="L1525" s="18">
        <f t="shared" si="210"/>
        <v>261.80999999999995</v>
      </c>
      <c r="M1525" s="18">
        <f t="shared" si="210"/>
        <v>374.22100000000006</v>
      </c>
      <c r="N1525" s="18">
        <f t="shared" si="210"/>
        <v>678.76199999999994</v>
      </c>
      <c r="O1525" s="18">
        <f t="shared" si="210"/>
        <v>276.54999999999995</v>
      </c>
      <c r="P1525" s="106"/>
      <c r="Q1525" s="106"/>
    </row>
    <row r="1526" spans="1:17" ht="81" x14ac:dyDescent="0.25">
      <c r="A1526" s="49">
        <f>A1523+1</f>
        <v>1462</v>
      </c>
      <c r="B1526" s="44">
        <v>1</v>
      </c>
      <c r="C1526" s="45">
        <v>210</v>
      </c>
      <c r="D1526" s="81" t="s">
        <v>3032</v>
      </c>
      <c r="E1526" s="37" t="s">
        <v>49</v>
      </c>
      <c r="F1526" s="37" t="s">
        <v>2980</v>
      </c>
      <c r="G1526" s="36" t="s">
        <v>658</v>
      </c>
      <c r="H1526" s="66">
        <v>38.688000000000002</v>
      </c>
      <c r="I1526" s="66">
        <v>19.344000000000001</v>
      </c>
      <c r="J1526" s="66">
        <v>5.7649999999999997</v>
      </c>
      <c r="K1526" s="66">
        <v>5.7640000000000002</v>
      </c>
      <c r="L1526" s="66">
        <v>0</v>
      </c>
      <c r="M1526" s="66">
        <v>0</v>
      </c>
      <c r="N1526" s="66">
        <v>6.6050000000000004</v>
      </c>
      <c r="O1526" s="66">
        <v>1.21</v>
      </c>
      <c r="P1526" s="94">
        <v>43483.536145833335</v>
      </c>
      <c r="Q1526" s="95">
        <f t="shared" si="201"/>
        <v>20.200062034739453</v>
      </c>
    </row>
    <row r="1527" spans="1:17" ht="56.25" x14ac:dyDescent="0.25">
      <c r="A1527" s="49">
        <f>A1526+1</f>
        <v>1463</v>
      </c>
      <c r="B1527" s="44">
        <f>B1526+1</f>
        <v>2</v>
      </c>
      <c r="C1527" s="45">
        <v>396</v>
      </c>
      <c r="D1527" s="81" t="s">
        <v>2981</v>
      </c>
      <c r="E1527" s="37" t="s">
        <v>49</v>
      </c>
      <c r="F1527" s="37" t="s">
        <v>2982</v>
      </c>
      <c r="G1527" s="36" t="s">
        <v>548</v>
      </c>
      <c r="H1527" s="66">
        <v>205.82</v>
      </c>
      <c r="I1527" s="66">
        <v>102</v>
      </c>
      <c r="J1527" s="66">
        <v>26.164999999999999</v>
      </c>
      <c r="K1527" s="66">
        <v>26</v>
      </c>
      <c r="L1527" s="66">
        <v>0</v>
      </c>
      <c r="M1527" s="66">
        <v>16.010000000000002</v>
      </c>
      <c r="N1527" s="66">
        <v>15.01</v>
      </c>
      <c r="O1527" s="66">
        <v>20.635000000000002</v>
      </c>
      <c r="P1527" s="94">
        <v>43487.798495370371</v>
      </c>
      <c r="Q1527" s="95">
        <f t="shared" si="201"/>
        <v>25.097172286463902</v>
      </c>
    </row>
    <row r="1528" spans="1:17" ht="40.5" x14ac:dyDescent="0.25">
      <c r="A1528" s="49">
        <f t="shared" ref="A1528:A1566" si="211">A1527+1</f>
        <v>1464</v>
      </c>
      <c r="B1528" s="44">
        <f>B1527+1</f>
        <v>3</v>
      </c>
      <c r="C1528" s="45">
        <v>465</v>
      </c>
      <c r="D1528" s="81" t="s">
        <v>3023</v>
      </c>
      <c r="E1528" s="37" t="s">
        <v>49</v>
      </c>
      <c r="F1528" s="37" t="s">
        <v>2983</v>
      </c>
      <c r="G1528" s="36" t="s">
        <v>646</v>
      </c>
      <c r="H1528" s="66">
        <v>103.992</v>
      </c>
      <c r="I1528" s="66">
        <v>51</v>
      </c>
      <c r="J1528" s="66">
        <v>18</v>
      </c>
      <c r="K1528" s="66">
        <v>18.350000000000001</v>
      </c>
      <c r="L1528" s="66">
        <v>0</v>
      </c>
      <c r="M1528" s="66">
        <v>0</v>
      </c>
      <c r="N1528" s="66">
        <v>16.641999999999999</v>
      </c>
      <c r="O1528" s="66">
        <v>0</v>
      </c>
      <c r="P1528" s="94">
        <v>43488.631076388891</v>
      </c>
      <c r="Q1528" s="95">
        <f t="shared" si="201"/>
        <v>16.003154088776061</v>
      </c>
    </row>
    <row r="1529" spans="1:17" ht="75" x14ac:dyDescent="0.25">
      <c r="A1529" s="49">
        <f t="shared" si="211"/>
        <v>1465</v>
      </c>
      <c r="B1529" s="44">
        <f t="shared" ref="B1529:B1566" si="212">B1528+1</f>
        <v>4</v>
      </c>
      <c r="C1529" s="45">
        <v>536</v>
      </c>
      <c r="D1529" s="81" t="s">
        <v>3025</v>
      </c>
      <c r="E1529" s="37" t="s">
        <v>49</v>
      </c>
      <c r="F1529" s="37" t="s">
        <v>676</v>
      </c>
      <c r="G1529" s="36" t="s">
        <v>666</v>
      </c>
      <c r="H1529" s="66">
        <v>56</v>
      </c>
      <c r="I1529" s="66">
        <v>26.922999999999998</v>
      </c>
      <c r="J1529" s="66">
        <v>8.58</v>
      </c>
      <c r="K1529" s="66">
        <v>7</v>
      </c>
      <c r="L1529" s="66">
        <v>0</v>
      </c>
      <c r="M1529" s="66">
        <v>10.487</v>
      </c>
      <c r="N1529" s="66">
        <v>2</v>
      </c>
      <c r="O1529" s="66">
        <v>1.01</v>
      </c>
      <c r="P1529" s="94">
        <v>43488.97314814815</v>
      </c>
      <c r="Q1529" s="95">
        <f t="shared" si="201"/>
        <v>24.101785714285715</v>
      </c>
    </row>
    <row r="1530" spans="1:17" ht="60.75" x14ac:dyDescent="0.25">
      <c r="A1530" s="49">
        <f t="shared" si="211"/>
        <v>1466</v>
      </c>
      <c r="B1530" s="44">
        <f t="shared" si="212"/>
        <v>5</v>
      </c>
      <c r="C1530" s="45">
        <v>660</v>
      </c>
      <c r="D1530" s="81" t="s">
        <v>2984</v>
      </c>
      <c r="E1530" s="37" t="s">
        <v>49</v>
      </c>
      <c r="F1530" s="37" t="s">
        <v>3020</v>
      </c>
      <c r="G1530" s="36" t="s">
        <v>662</v>
      </c>
      <c r="H1530" s="66">
        <v>299.97000000000003</v>
      </c>
      <c r="I1530" s="66">
        <v>140</v>
      </c>
      <c r="J1530" s="66">
        <v>45</v>
      </c>
      <c r="K1530" s="66">
        <v>45.082999999999998</v>
      </c>
      <c r="L1530" s="66">
        <v>0</v>
      </c>
      <c r="M1530" s="66">
        <v>15</v>
      </c>
      <c r="N1530" s="66">
        <v>21</v>
      </c>
      <c r="O1530" s="66">
        <v>33.887</v>
      </c>
      <c r="P1530" s="94">
        <v>43489.705659722225</v>
      </c>
      <c r="Q1530" s="95">
        <f t="shared" si="201"/>
        <v>23.297996466313297</v>
      </c>
    </row>
    <row r="1531" spans="1:17" ht="40.5" x14ac:dyDescent="0.25">
      <c r="A1531" s="49">
        <f t="shared" si="211"/>
        <v>1467</v>
      </c>
      <c r="B1531" s="44">
        <f t="shared" si="212"/>
        <v>6</v>
      </c>
      <c r="C1531" s="45">
        <v>724</v>
      </c>
      <c r="D1531" s="81" t="s">
        <v>2985</v>
      </c>
      <c r="E1531" s="37" t="s">
        <v>49</v>
      </c>
      <c r="F1531" s="37" t="s">
        <v>2983</v>
      </c>
      <c r="G1531" s="36" t="s">
        <v>646</v>
      </c>
      <c r="H1531" s="66">
        <v>149.38800000000001</v>
      </c>
      <c r="I1531" s="66">
        <v>74</v>
      </c>
      <c r="J1531" s="66">
        <v>21.6</v>
      </c>
      <c r="K1531" s="66">
        <v>22.044</v>
      </c>
      <c r="L1531" s="66">
        <v>0</v>
      </c>
      <c r="M1531" s="66">
        <v>0</v>
      </c>
      <c r="N1531" s="66">
        <v>23.9</v>
      </c>
      <c r="O1531" s="66">
        <v>7.8440000000000003</v>
      </c>
      <c r="P1531" s="94">
        <v>43489.835185185184</v>
      </c>
      <c r="Q1531" s="95">
        <f t="shared" si="201"/>
        <v>21.249364072080756</v>
      </c>
    </row>
    <row r="1532" spans="1:17" ht="60.75" x14ac:dyDescent="0.25">
      <c r="A1532" s="49">
        <f t="shared" si="211"/>
        <v>1468</v>
      </c>
      <c r="B1532" s="44">
        <f t="shared" si="212"/>
        <v>7</v>
      </c>
      <c r="C1532" s="45">
        <v>884</v>
      </c>
      <c r="D1532" s="81" t="s">
        <v>3024</v>
      </c>
      <c r="E1532" s="37" t="s">
        <v>49</v>
      </c>
      <c r="F1532" s="37" t="s">
        <v>109</v>
      </c>
      <c r="G1532" s="36" t="s">
        <v>661</v>
      </c>
      <c r="H1532" s="66">
        <v>499.53</v>
      </c>
      <c r="I1532" s="66">
        <v>200</v>
      </c>
      <c r="J1532" s="66">
        <v>110</v>
      </c>
      <c r="K1532" s="66">
        <v>75.766999999999996</v>
      </c>
      <c r="L1532" s="66">
        <v>0</v>
      </c>
      <c r="M1532" s="66">
        <v>20</v>
      </c>
      <c r="N1532" s="66">
        <v>55</v>
      </c>
      <c r="O1532" s="66">
        <v>38.762999999999998</v>
      </c>
      <c r="P1532" s="94">
        <v>43490.625057870369</v>
      </c>
      <c r="Q1532" s="95">
        <f t="shared" si="201"/>
        <v>22.774007567113088</v>
      </c>
    </row>
    <row r="1533" spans="1:17" ht="101.25" x14ac:dyDescent="0.25">
      <c r="A1533" s="49">
        <f t="shared" si="211"/>
        <v>1469</v>
      </c>
      <c r="B1533" s="44">
        <f t="shared" si="212"/>
        <v>8</v>
      </c>
      <c r="C1533" s="45">
        <v>917</v>
      </c>
      <c r="D1533" s="81" t="s">
        <v>2986</v>
      </c>
      <c r="E1533" s="37" t="s">
        <v>49</v>
      </c>
      <c r="F1533" s="37" t="s">
        <v>109</v>
      </c>
      <c r="G1533" s="36" t="s">
        <v>661</v>
      </c>
      <c r="H1533" s="66">
        <v>163.126</v>
      </c>
      <c r="I1533" s="66">
        <v>80</v>
      </c>
      <c r="J1533" s="66">
        <v>39</v>
      </c>
      <c r="K1533" s="66">
        <v>23.126000000000001</v>
      </c>
      <c r="L1533" s="66">
        <v>0</v>
      </c>
      <c r="M1533" s="66">
        <v>1</v>
      </c>
      <c r="N1533" s="66">
        <v>20</v>
      </c>
      <c r="O1533" s="66">
        <v>0</v>
      </c>
      <c r="P1533" s="94">
        <v>43490.658518518518</v>
      </c>
      <c r="Q1533" s="95">
        <f t="shared" si="201"/>
        <v>12.873484300479383</v>
      </c>
    </row>
    <row r="1534" spans="1:17" ht="60.75" x14ac:dyDescent="0.25">
      <c r="A1534" s="49">
        <f t="shared" si="211"/>
        <v>1470</v>
      </c>
      <c r="B1534" s="44">
        <f t="shared" si="212"/>
        <v>9</v>
      </c>
      <c r="C1534" s="45">
        <v>1048</v>
      </c>
      <c r="D1534" s="81" t="s">
        <v>2987</v>
      </c>
      <c r="E1534" s="37" t="s">
        <v>49</v>
      </c>
      <c r="F1534" s="37" t="s">
        <v>2988</v>
      </c>
      <c r="G1534" s="36" t="s">
        <v>652</v>
      </c>
      <c r="H1534" s="66">
        <v>68.099999999999994</v>
      </c>
      <c r="I1534" s="66">
        <v>32</v>
      </c>
      <c r="J1534" s="66">
        <v>14</v>
      </c>
      <c r="K1534" s="66">
        <v>0</v>
      </c>
      <c r="L1534" s="66">
        <v>0</v>
      </c>
      <c r="M1534" s="66">
        <v>20</v>
      </c>
      <c r="N1534" s="66">
        <v>1</v>
      </c>
      <c r="O1534" s="66">
        <v>1.1000000000000001</v>
      </c>
      <c r="P1534" s="94">
        <v>43490.802662037036</v>
      </c>
      <c r="Q1534" s="95">
        <f t="shared" si="201"/>
        <v>32.452276064610871</v>
      </c>
    </row>
    <row r="1535" spans="1:17" ht="75" x14ac:dyDescent="0.25">
      <c r="A1535" s="49">
        <f t="shared" si="211"/>
        <v>1471</v>
      </c>
      <c r="B1535" s="44">
        <f t="shared" si="212"/>
        <v>10</v>
      </c>
      <c r="C1535" s="45">
        <v>1800</v>
      </c>
      <c r="D1535" s="81" t="s">
        <v>2989</v>
      </c>
      <c r="E1535" s="37" t="s">
        <v>49</v>
      </c>
      <c r="F1535" s="37" t="s">
        <v>676</v>
      </c>
      <c r="G1535" s="36" t="s">
        <v>666</v>
      </c>
      <c r="H1535" s="66">
        <v>60</v>
      </c>
      <c r="I1535" s="66">
        <v>30</v>
      </c>
      <c r="J1535" s="66">
        <v>10</v>
      </c>
      <c r="K1535" s="66">
        <v>8</v>
      </c>
      <c r="L1535" s="66">
        <v>0</v>
      </c>
      <c r="M1535" s="66">
        <v>10</v>
      </c>
      <c r="N1535" s="66">
        <v>2</v>
      </c>
      <c r="O1535" s="66">
        <v>0</v>
      </c>
      <c r="P1535" s="94">
        <v>43494.939456018517</v>
      </c>
      <c r="Q1535" s="95">
        <f t="shared" si="201"/>
        <v>20</v>
      </c>
    </row>
    <row r="1536" spans="1:17" ht="60.75" x14ac:dyDescent="0.25">
      <c r="A1536" s="49">
        <f t="shared" si="211"/>
        <v>1472</v>
      </c>
      <c r="B1536" s="44">
        <f t="shared" si="212"/>
        <v>11</v>
      </c>
      <c r="C1536" s="45">
        <v>2047</v>
      </c>
      <c r="D1536" s="81" t="s">
        <v>3115</v>
      </c>
      <c r="E1536" s="37" t="s">
        <v>49</v>
      </c>
      <c r="F1536" s="37" t="s">
        <v>3021</v>
      </c>
      <c r="G1536" s="36" t="s">
        <v>652</v>
      </c>
      <c r="H1536" s="66">
        <v>119.325</v>
      </c>
      <c r="I1536" s="66">
        <v>59.3</v>
      </c>
      <c r="J1536" s="66">
        <v>33.909999999999997</v>
      </c>
      <c r="K1536" s="66">
        <v>0</v>
      </c>
      <c r="L1536" s="66">
        <v>0</v>
      </c>
      <c r="M1536" s="66">
        <v>0</v>
      </c>
      <c r="N1536" s="66">
        <v>14</v>
      </c>
      <c r="O1536" s="66">
        <v>12.115</v>
      </c>
      <c r="P1536" s="94">
        <v>43495.630833333336</v>
      </c>
      <c r="Q1536" s="95">
        <f t="shared" si="201"/>
        <v>21.885606536769327</v>
      </c>
    </row>
    <row r="1537" spans="1:17" ht="40.5" x14ac:dyDescent="0.25">
      <c r="A1537" s="49">
        <f t="shared" si="211"/>
        <v>1473</v>
      </c>
      <c r="B1537" s="44">
        <f t="shared" si="212"/>
        <v>12</v>
      </c>
      <c r="C1537" s="45">
        <v>2233</v>
      </c>
      <c r="D1537" s="81" t="s">
        <v>2990</v>
      </c>
      <c r="E1537" s="37" t="s">
        <v>49</v>
      </c>
      <c r="F1537" s="37" t="s">
        <v>650</v>
      </c>
      <c r="G1537" s="36" t="s">
        <v>651</v>
      </c>
      <c r="H1537" s="66">
        <v>299.97000000000003</v>
      </c>
      <c r="I1537" s="66">
        <v>148.48500000000001</v>
      </c>
      <c r="J1537" s="66">
        <v>33.960999999999999</v>
      </c>
      <c r="K1537" s="66">
        <v>30</v>
      </c>
      <c r="L1537" s="66">
        <v>0</v>
      </c>
      <c r="M1537" s="66">
        <v>25</v>
      </c>
      <c r="N1537" s="66">
        <v>32</v>
      </c>
      <c r="O1537" s="66">
        <v>30.524000000000001</v>
      </c>
      <c r="P1537" s="94">
        <v>43495.801423611112</v>
      </c>
      <c r="Q1537" s="95">
        <f t="shared" si="201"/>
        <v>29.177584425109174</v>
      </c>
    </row>
    <row r="1538" spans="1:17" ht="75" x14ac:dyDescent="0.25">
      <c r="A1538" s="49">
        <f t="shared" si="211"/>
        <v>1474</v>
      </c>
      <c r="B1538" s="44">
        <f t="shared" si="212"/>
        <v>13</v>
      </c>
      <c r="C1538" s="45">
        <v>534</v>
      </c>
      <c r="D1538" s="81" t="s">
        <v>2991</v>
      </c>
      <c r="E1538" s="37" t="s">
        <v>58</v>
      </c>
      <c r="F1538" s="37" t="s">
        <v>676</v>
      </c>
      <c r="G1538" s="36" t="s">
        <v>666</v>
      </c>
      <c r="H1538" s="66">
        <v>39</v>
      </c>
      <c r="I1538" s="66">
        <v>19</v>
      </c>
      <c r="J1538" s="66">
        <v>6</v>
      </c>
      <c r="K1538" s="66">
        <v>4</v>
      </c>
      <c r="L1538" s="66">
        <v>0</v>
      </c>
      <c r="M1538" s="66">
        <v>8</v>
      </c>
      <c r="N1538" s="66">
        <v>1.8</v>
      </c>
      <c r="O1538" s="66">
        <v>0.2</v>
      </c>
      <c r="P1538" s="94">
        <v>43488.955810185187</v>
      </c>
      <c r="Q1538" s="95">
        <f t="shared" si="201"/>
        <v>25.641025641025642</v>
      </c>
    </row>
    <row r="1539" spans="1:17" ht="40.5" x14ac:dyDescent="0.25">
      <c r="A1539" s="49">
        <f t="shared" si="211"/>
        <v>1475</v>
      </c>
      <c r="B1539" s="44">
        <f t="shared" ref="B1539" si="213">B1538+1</f>
        <v>14</v>
      </c>
      <c r="C1539" s="45">
        <v>1122</v>
      </c>
      <c r="D1539" s="81" t="s">
        <v>2992</v>
      </c>
      <c r="E1539" s="37" t="s">
        <v>58</v>
      </c>
      <c r="F1539" s="37" t="s">
        <v>3026</v>
      </c>
      <c r="G1539" s="36" t="s">
        <v>646</v>
      </c>
      <c r="H1539" s="66">
        <v>132.41999999999999</v>
      </c>
      <c r="I1539" s="66">
        <v>65</v>
      </c>
      <c r="J1539" s="66">
        <v>18.2</v>
      </c>
      <c r="K1539" s="66">
        <v>18.317</v>
      </c>
      <c r="L1539" s="66">
        <v>0</v>
      </c>
      <c r="M1539" s="66">
        <v>0</v>
      </c>
      <c r="N1539" s="66">
        <v>21.2</v>
      </c>
      <c r="O1539" s="66">
        <v>9.7029999999999994</v>
      </c>
      <c r="P1539" s="94">
        <v>43491.690775462965</v>
      </c>
      <c r="Q1539" s="95">
        <f t="shared" si="201"/>
        <v>23.337109198006342</v>
      </c>
    </row>
    <row r="1540" spans="1:17" s="29" customFormat="1" ht="40.5" x14ac:dyDescent="0.25">
      <c r="A1540" s="49">
        <f t="shared" si="211"/>
        <v>1476</v>
      </c>
      <c r="B1540" s="44">
        <f t="shared" ref="B1540" si="214">B1539+1</f>
        <v>15</v>
      </c>
      <c r="C1540" s="44">
        <v>1946</v>
      </c>
      <c r="D1540" s="80" t="s">
        <v>3114</v>
      </c>
      <c r="E1540" s="36" t="s">
        <v>58</v>
      </c>
      <c r="F1540" s="36" t="s">
        <v>827</v>
      </c>
      <c r="G1540" s="36" t="s">
        <v>644</v>
      </c>
      <c r="H1540" s="66">
        <v>141.72300000000001</v>
      </c>
      <c r="I1540" s="66">
        <v>67.861000000000004</v>
      </c>
      <c r="J1540" s="66">
        <v>25.431000000000001</v>
      </c>
      <c r="K1540" s="66">
        <v>0</v>
      </c>
      <c r="L1540" s="66">
        <v>25.431000000000001</v>
      </c>
      <c r="M1540" s="66">
        <v>5</v>
      </c>
      <c r="N1540" s="66">
        <v>8.3249999999999993</v>
      </c>
      <c r="O1540" s="66">
        <v>9.6750000000000007</v>
      </c>
      <c r="P1540" s="94">
        <v>43495.540185185186</v>
      </c>
      <c r="Q1540" s="95">
        <f t="shared" si="201"/>
        <v>16.228840766848005</v>
      </c>
    </row>
    <row r="1541" spans="1:17" ht="60.75" x14ac:dyDescent="0.25">
      <c r="A1541" s="49">
        <f t="shared" si="211"/>
        <v>1477</v>
      </c>
      <c r="B1541" s="44">
        <f t="shared" ref="B1541" si="215">B1540+1</f>
        <v>16</v>
      </c>
      <c r="C1541" s="44">
        <v>2158</v>
      </c>
      <c r="D1541" s="80" t="s">
        <v>3113</v>
      </c>
      <c r="E1541" s="36" t="s">
        <v>58</v>
      </c>
      <c r="F1541" s="36" t="s">
        <v>827</v>
      </c>
      <c r="G1541" s="36" t="s">
        <v>667</v>
      </c>
      <c r="H1541" s="66">
        <v>470</v>
      </c>
      <c r="I1541" s="66">
        <v>200</v>
      </c>
      <c r="J1541" s="66">
        <v>175.5</v>
      </c>
      <c r="K1541" s="66">
        <v>0</v>
      </c>
      <c r="L1541" s="66">
        <v>0</v>
      </c>
      <c r="M1541" s="66">
        <v>0</v>
      </c>
      <c r="N1541" s="66">
        <v>94.5</v>
      </c>
      <c r="O1541" s="66">
        <v>0</v>
      </c>
      <c r="P1541" s="94">
        <v>43495.727662037039</v>
      </c>
      <c r="Q1541" s="95">
        <f t="shared" si="201"/>
        <v>20.106382978723403</v>
      </c>
    </row>
    <row r="1542" spans="1:17" ht="60.75" x14ac:dyDescent="0.25">
      <c r="A1542" s="49">
        <f t="shared" si="211"/>
        <v>1478</v>
      </c>
      <c r="B1542" s="44">
        <f t="shared" ref="B1542" si="216">B1541+1</f>
        <v>17</v>
      </c>
      <c r="C1542" s="44">
        <v>2384</v>
      </c>
      <c r="D1542" s="80" t="s">
        <v>2993</v>
      </c>
      <c r="E1542" s="36" t="s">
        <v>58</v>
      </c>
      <c r="F1542" s="36" t="s">
        <v>831</v>
      </c>
      <c r="G1542" s="36" t="s">
        <v>644</v>
      </c>
      <c r="H1542" s="66">
        <v>395</v>
      </c>
      <c r="I1542" s="66">
        <v>147.36799999999999</v>
      </c>
      <c r="J1542" s="66">
        <v>92.197999999999993</v>
      </c>
      <c r="K1542" s="66">
        <v>0</v>
      </c>
      <c r="L1542" s="66">
        <v>92.197999999999993</v>
      </c>
      <c r="M1542" s="66">
        <v>0</v>
      </c>
      <c r="N1542" s="66">
        <v>63.235999999999997</v>
      </c>
      <c r="O1542" s="66">
        <v>0</v>
      </c>
      <c r="P1542" s="94">
        <v>43496.461643518516</v>
      </c>
      <c r="Q1542" s="95">
        <f t="shared" si="201"/>
        <v>16.009113924050631</v>
      </c>
    </row>
    <row r="1543" spans="1:17" s="29" customFormat="1" ht="40.5" x14ac:dyDescent="0.25">
      <c r="A1543" s="49">
        <f t="shared" si="211"/>
        <v>1479</v>
      </c>
      <c r="B1543" s="44">
        <f t="shared" ref="B1543" si="217">B1542+1</f>
        <v>18</v>
      </c>
      <c r="C1543" s="44">
        <v>2360</v>
      </c>
      <c r="D1543" s="80" t="s">
        <v>3088</v>
      </c>
      <c r="E1543" s="36" t="s">
        <v>58</v>
      </c>
      <c r="F1543" s="36" t="s">
        <v>3082</v>
      </c>
      <c r="G1543" s="36" t="s">
        <v>644</v>
      </c>
      <c r="H1543" s="66">
        <v>240</v>
      </c>
      <c r="I1543" s="66">
        <v>120</v>
      </c>
      <c r="J1543" s="66">
        <v>44</v>
      </c>
      <c r="K1543" s="66">
        <v>0</v>
      </c>
      <c r="L1543" s="66">
        <v>44</v>
      </c>
      <c r="M1543" s="66">
        <v>0</v>
      </c>
      <c r="N1543" s="66">
        <v>32</v>
      </c>
      <c r="O1543" s="66">
        <v>0</v>
      </c>
      <c r="P1543" s="94">
        <v>43496.416979166665</v>
      </c>
      <c r="Q1543" s="95">
        <f t="shared" si="201"/>
        <v>13.333333333333334</v>
      </c>
    </row>
    <row r="1544" spans="1:17" ht="40.5" x14ac:dyDescent="0.25">
      <c r="A1544" s="49">
        <f t="shared" si="211"/>
        <v>1480</v>
      </c>
      <c r="B1544" s="44">
        <f t="shared" ref="B1544" si="218">B1543+1</f>
        <v>19</v>
      </c>
      <c r="C1544" s="44">
        <v>2470</v>
      </c>
      <c r="D1544" s="80" t="s">
        <v>3112</v>
      </c>
      <c r="E1544" s="36" t="s">
        <v>58</v>
      </c>
      <c r="F1544" s="36" t="s">
        <v>831</v>
      </c>
      <c r="G1544" s="36" t="s">
        <v>644</v>
      </c>
      <c r="H1544" s="66">
        <v>299.97000000000003</v>
      </c>
      <c r="I1544" s="66">
        <v>149.98500000000001</v>
      </c>
      <c r="J1544" s="66">
        <v>43.884999999999998</v>
      </c>
      <c r="K1544" s="66">
        <v>0</v>
      </c>
      <c r="L1544" s="66">
        <v>43.884</v>
      </c>
      <c r="M1544" s="66">
        <v>0</v>
      </c>
      <c r="N1544" s="66">
        <v>32</v>
      </c>
      <c r="O1544" s="66">
        <v>30.216000000000001</v>
      </c>
      <c r="P1544" s="94">
        <v>43496.536446759259</v>
      </c>
      <c r="Q1544" s="95">
        <f t="shared" si="201"/>
        <v>20.74074074074074</v>
      </c>
    </row>
    <row r="1545" spans="1:17" ht="60.75" x14ac:dyDescent="0.25">
      <c r="A1545" s="49">
        <f t="shared" si="211"/>
        <v>1481</v>
      </c>
      <c r="B1545" s="44">
        <f t="shared" ref="B1545" si="219">B1544+1</f>
        <v>20</v>
      </c>
      <c r="C1545" s="44">
        <v>2597</v>
      </c>
      <c r="D1545" s="80" t="s">
        <v>2994</v>
      </c>
      <c r="E1545" s="36" t="s">
        <v>58</v>
      </c>
      <c r="F1545" s="36" t="s">
        <v>831</v>
      </c>
      <c r="G1545" s="36" t="s">
        <v>644</v>
      </c>
      <c r="H1545" s="66">
        <v>257.91199999999998</v>
      </c>
      <c r="I1545" s="66">
        <v>100.282</v>
      </c>
      <c r="J1545" s="66">
        <v>56.296999999999997</v>
      </c>
      <c r="K1545" s="66">
        <v>0</v>
      </c>
      <c r="L1545" s="66">
        <v>56.296999999999997</v>
      </c>
      <c r="M1545" s="66">
        <v>0</v>
      </c>
      <c r="N1545" s="66">
        <v>45.036000000000001</v>
      </c>
      <c r="O1545" s="66">
        <v>0</v>
      </c>
      <c r="P1545" s="94">
        <v>43496.666898148149</v>
      </c>
      <c r="Q1545" s="95">
        <f t="shared" si="201"/>
        <v>17.461769906014457</v>
      </c>
    </row>
    <row r="1546" spans="1:17" ht="40.5" x14ac:dyDescent="0.25">
      <c r="A1546" s="49">
        <f t="shared" si="211"/>
        <v>1482</v>
      </c>
      <c r="B1546" s="44">
        <f t="shared" si="212"/>
        <v>21</v>
      </c>
      <c r="C1546" s="45">
        <v>1147</v>
      </c>
      <c r="D1546" s="81" t="s">
        <v>2995</v>
      </c>
      <c r="E1546" s="37" t="s">
        <v>61</v>
      </c>
      <c r="F1546" s="37" t="s">
        <v>2996</v>
      </c>
      <c r="G1546" s="36" t="s">
        <v>668</v>
      </c>
      <c r="H1546" s="66">
        <v>153.809</v>
      </c>
      <c r="I1546" s="66">
        <v>76</v>
      </c>
      <c r="J1546" s="66">
        <v>21.5</v>
      </c>
      <c r="K1546" s="66">
        <v>21.908999999999999</v>
      </c>
      <c r="L1546" s="66">
        <v>0</v>
      </c>
      <c r="M1546" s="66">
        <v>0</v>
      </c>
      <c r="N1546" s="66">
        <v>23.4</v>
      </c>
      <c r="O1546" s="66">
        <v>11</v>
      </c>
      <c r="P1546" s="94">
        <v>43492.534699074073</v>
      </c>
      <c r="Q1546" s="95">
        <f t="shared" si="201"/>
        <v>22.365401244400523</v>
      </c>
    </row>
    <row r="1547" spans="1:17" ht="40.5" x14ac:dyDescent="0.25">
      <c r="A1547" s="49">
        <f t="shared" si="211"/>
        <v>1483</v>
      </c>
      <c r="B1547" s="44">
        <f t="shared" si="212"/>
        <v>22</v>
      </c>
      <c r="C1547" s="45">
        <v>1171</v>
      </c>
      <c r="D1547" s="81" t="s">
        <v>3111</v>
      </c>
      <c r="E1547" s="37" t="s">
        <v>61</v>
      </c>
      <c r="F1547" s="37" t="s">
        <v>2997</v>
      </c>
      <c r="G1547" s="36" t="s">
        <v>652</v>
      </c>
      <c r="H1547" s="66">
        <v>106.7</v>
      </c>
      <c r="I1547" s="66">
        <v>51.6</v>
      </c>
      <c r="J1547" s="66">
        <v>18.5</v>
      </c>
      <c r="K1547" s="66">
        <v>0</v>
      </c>
      <c r="L1547" s="66">
        <v>0</v>
      </c>
      <c r="M1547" s="66">
        <v>33</v>
      </c>
      <c r="N1547" s="66">
        <v>3</v>
      </c>
      <c r="O1547" s="66">
        <v>0.6</v>
      </c>
      <c r="P1547" s="94">
        <v>43492.838587962964</v>
      </c>
      <c r="Q1547" s="95">
        <f t="shared" si="201"/>
        <v>34.301780693533267</v>
      </c>
    </row>
    <row r="1548" spans="1:17" ht="60.75" x14ac:dyDescent="0.25">
      <c r="A1548" s="49">
        <f t="shared" si="211"/>
        <v>1484</v>
      </c>
      <c r="B1548" s="44">
        <f t="shared" si="212"/>
        <v>23</v>
      </c>
      <c r="C1548" s="45">
        <v>1189</v>
      </c>
      <c r="D1548" s="81" t="s">
        <v>3110</v>
      </c>
      <c r="E1548" s="37" t="s">
        <v>61</v>
      </c>
      <c r="F1548" s="37" t="s">
        <v>673</v>
      </c>
      <c r="G1548" s="36" t="s">
        <v>674</v>
      </c>
      <c r="H1548" s="66">
        <v>89.715000000000003</v>
      </c>
      <c r="I1548" s="66">
        <v>44.856999999999999</v>
      </c>
      <c r="J1548" s="66">
        <v>10.314</v>
      </c>
      <c r="K1548" s="66">
        <v>10.314</v>
      </c>
      <c r="L1548" s="66">
        <v>0</v>
      </c>
      <c r="M1548" s="66">
        <v>12.771000000000001</v>
      </c>
      <c r="N1548" s="66">
        <v>2.3330000000000002</v>
      </c>
      <c r="O1548" s="66">
        <v>9.1259999999999994</v>
      </c>
      <c r="P1548" s="94">
        <v>43493.446817129632</v>
      </c>
      <c r="Q1548" s="95">
        <f t="shared" si="201"/>
        <v>27.00774675360865</v>
      </c>
    </row>
    <row r="1549" spans="1:17" ht="60.75" x14ac:dyDescent="0.25">
      <c r="A1549" s="49">
        <f t="shared" si="211"/>
        <v>1485</v>
      </c>
      <c r="B1549" s="44">
        <f t="shared" si="212"/>
        <v>24</v>
      </c>
      <c r="C1549" s="45">
        <v>1311</v>
      </c>
      <c r="D1549" s="81" t="s">
        <v>3031</v>
      </c>
      <c r="E1549" s="37" t="s">
        <v>61</v>
      </c>
      <c r="F1549" s="37" t="s">
        <v>2998</v>
      </c>
      <c r="G1549" s="36" t="s">
        <v>662</v>
      </c>
      <c r="H1549" s="66">
        <v>256.02999999999997</v>
      </c>
      <c r="I1549" s="66">
        <v>128.01499999999999</v>
      </c>
      <c r="J1549" s="66">
        <v>38.113</v>
      </c>
      <c r="K1549" s="66">
        <v>38.112000000000002</v>
      </c>
      <c r="L1549" s="66">
        <v>0</v>
      </c>
      <c r="M1549" s="66">
        <v>0</v>
      </c>
      <c r="N1549" s="66">
        <v>26</v>
      </c>
      <c r="O1549" s="66">
        <v>25.79</v>
      </c>
      <c r="P1549" s="94">
        <v>43493.70684027778</v>
      </c>
      <c r="Q1549" s="95">
        <f t="shared" si="201"/>
        <v>20.228098269734019</v>
      </c>
    </row>
    <row r="1550" spans="1:17" ht="56.25" x14ac:dyDescent="0.25">
      <c r="A1550" s="49">
        <f t="shared" si="211"/>
        <v>1486</v>
      </c>
      <c r="B1550" s="44">
        <f t="shared" si="212"/>
        <v>25</v>
      </c>
      <c r="C1550" s="45">
        <v>1363</v>
      </c>
      <c r="D1550" s="81" t="s">
        <v>2999</v>
      </c>
      <c r="E1550" s="37" t="s">
        <v>61</v>
      </c>
      <c r="F1550" s="37" t="s">
        <v>645</v>
      </c>
      <c r="G1550" s="36" t="s">
        <v>646</v>
      </c>
      <c r="H1550" s="66">
        <v>84.546999999999997</v>
      </c>
      <c r="I1550" s="66">
        <v>41</v>
      </c>
      <c r="J1550" s="66">
        <v>10.4</v>
      </c>
      <c r="K1550" s="66">
        <v>11.022</v>
      </c>
      <c r="L1550" s="66">
        <v>0</v>
      </c>
      <c r="M1550" s="66">
        <v>0</v>
      </c>
      <c r="N1550" s="66">
        <v>16.064</v>
      </c>
      <c r="O1550" s="66">
        <v>6.0609999999999999</v>
      </c>
      <c r="P1550" s="94">
        <v>43493.75949074074</v>
      </c>
      <c r="Q1550" s="95">
        <f t="shared" si="201"/>
        <v>26.168876482903002</v>
      </c>
    </row>
    <row r="1551" spans="1:17" ht="60.75" x14ac:dyDescent="0.25">
      <c r="A1551" s="49">
        <f t="shared" si="211"/>
        <v>1487</v>
      </c>
      <c r="B1551" s="44">
        <f t="shared" si="212"/>
        <v>26</v>
      </c>
      <c r="C1551" s="45">
        <v>1496</v>
      </c>
      <c r="D1551" s="81" t="s">
        <v>3000</v>
      </c>
      <c r="E1551" s="37" t="s">
        <v>61</v>
      </c>
      <c r="F1551" s="37" t="s">
        <v>645</v>
      </c>
      <c r="G1551" s="36" t="s">
        <v>646</v>
      </c>
      <c r="H1551" s="66">
        <v>32.28</v>
      </c>
      <c r="I1551" s="66">
        <v>16.14</v>
      </c>
      <c r="J1551" s="66">
        <v>5.07</v>
      </c>
      <c r="K1551" s="66">
        <v>5.07</v>
      </c>
      <c r="L1551" s="66">
        <v>0</v>
      </c>
      <c r="M1551" s="66">
        <v>0</v>
      </c>
      <c r="N1551" s="66">
        <v>6</v>
      </c>
      <c r="O1551" s="66">
        <v>0</v>
      </c>
      <c r="P1551" s="94">
        <v>43494.48945601852</v>
      </c>
      <c r="Q1551" s="95">
        <f t="shared" si="201"/>
        <v>18.587360594795538</v>
      </c>
    </row>
    <row r="1552" spans="1:17" ht="40.5" x14ac:dyDescent="0.25">
      <c r="A1552" s="49">
        <f t="shared" si="211"/>
        <v>1488</v>
      </c>
      <c r="B1552" s="44">
        <f t="shared" si="212"/>
        <v>27</v>
      </c>
      <c r="C1552" s="45">
        <v>1759</v>
      </c>
      <c r="D1552" s="81" t="s">
        <v>3028</v>
      </c>
      <c r="E1552" s="37" t="s">
        <v>61</v>
      </c>
      <c r="F1552" s="37" t="s">
        <v>3109</v>
      </c>
      <c r="G1552" s="36" t="s">
        <v>661</v>
      </c>
      <c r="H1552" s="66">
        <v>66.213999999999999</v>
      </c>
      <c r="I1552" s="66">
        <v>33.106999999999999</v>
      </c>
      <c r="J1552" s="66">
        <v>16.407</v>
      </c>
      <c r="K1552" s="66">
        <v>10</v>
      </c>
      <c r="L1552" s="66">
        <v>0</v>
      </c>
      <c r="M1552" s="66">
        <v>0</v>
      </c>
      <c r="N1552" s="66">
        <v>4.5</v>
      </c>
      <c r="O1552" s="66">
        <v>2.2000000000000002</v>
      </c>
      <c r="P1552" s="94">
        <v>43494.815555555557</v>
      </c>
      <c r="Q1552" s="95">
        <f t="shared" si="201"/>
        <v>10.118706013833933</v>
      </c>
    </row>
    <row r="1553" spans="1:17" ht="60.75" x14ac:dyDescent="0.25">
      <c r="A1553" s="49">
        <f t="shared" si="211"/>
        <v>1489</v>
      </c>
      <c r="B1553" s="44">
        <f t="shared" si="212"/>
        <v>28</v>
      </c>
      <c r="C1553" s="45">
        <v>2082</v>
      </c>
      <c r="D1553" s="81" t="s">
        <v>3027</v>
      </c>
      <c r="E1553" s="37" t="s">
        <v>61</v>
      </c>
      <c r="F1553" s="37" t="s">
        <v>3002</v>
      </c>
      <c r="G1553" s="36" t="s">
        <v>658</v>
      </c>
      <c r="H1553" s="66">
        <v>37.134999999999998</v>
      </c>
      <c r="I1553" s="66">
        <v>16</v>
      </c>
      <c r="J1553" s="66">
        <v>8</v>
      </c>
      <c r="K1553" s="66">
        <v>6.4240000000000004</v>
      </c>
      <c r="L1553" s="66">
        <v>0</v>
      </c>
      <c r="M1553" s="66">
        <v>0</v>
      </c>
      <c r="N1553" s="66">
        <v>6.7110000000000003</v>
      </c>
      <c r="O1553" s="66">
        <v>0</v>
      </c>
      <c r="P1553" s="94">
        <v>43495.666597222225</v>
      </c>
      <c r="Q1553" s="95">
        <f t="shared" si="201"/>
        <v>18.071899824962973</v>
      </c>
    </row>
    <row r="1554" spans="1:17" ht="40.5" x14ac:dyDescent="0.25">
      <c r="A1554" s="49">
        <f t="shared" si="211"/>
        <v>1490</v>
      </c>
      <c r="B1554" s="44">
        <f t="shared" si="212"/>
        <v>29</v>
      </c>
      <c r="C1554" s="45">
        <v>2599</v>
      </c>
      <c r="D1554" s="81" t="s">
        <v>3003</v>
      </c>
      <c r="E1554" s="37" t="s">
        <v>61</v>
      </c>
      <c r="F1554" s="37" t="s">
        <v>675</v>
      </c>
      <c r="G1554" s="36" t="s">
        <v>663</v>
      </c>
      <c r="H1554" s="66">
        <v>195</v>
      </c>
      <c r="I1554" s="66">
        <v>97.5</v>
      </c>
      <c r="J1554" s="66">
        <v>38.75</v>
      </c>
      <c r="K1554" s="66">
        <v>38.75</v>
      </c>
      <c r="L1554" s="66">
        <v>0</v>
      </c>
      <c r="M1554" s="66">
        <v>20</v>
      </c>
      <c r="N1554" s="66">
        <v>0</v>
      </c>
      <c r="O1554" s="66">
        <v>0</v>
      </c>
      <c r="P1554" s="94">
        <v>43496.668692129628</v>
      </c>
      <c r="Q1554" s="95">
        <f t="shared" si="201"/>
        <v>10.256410256410257</v>
      </c>
    </row>
    <row r="1555" spans="1:17" ht="81" x14ac:dyDescent="0.25">
      <c r="A1555" s="49">
        <f t="shared" si="211"/>
        <v>1491</v>
      </c>
      <c r="B1555" s="44">
        <f t="shared" si="212"/>
        <v>30</v>
      </c>
      <c r="C1555" s="45">
        <v>535</v>
      </c>
      <c r="D1555" s="81" t="s">
        <v>3004</v>
      </c>
      <c r="E1555" s="37" t="s">
        <v>63</v>
      </c>
      <c r="F1555" s="37" t="s">
        <v>676</v>
      </c>
      <c r="G1555" s="36" t="s">
        <v>666</v>
      </c>
      <c r="H1555" s="66">
        <v>30</v>
      </c>
      <c r="I1555" s="66">
        <v>14</v>
      </c>
      <c r="J1555" s="66">
        <v>5</v>
      </c>
      <c r="K1555" s="66">
        <v>3.4420000000000002</v>
      </c>
      <c r="L1555" s="66">
        <v>0</v>
      </c>
      <c r="M1555" s="66">
        <v>6</v>
      </c>
      <c r="N1555" s="66">
        <v>1</v>
      </c>
      <c r="O1555" s="66">
        <v>0.55800000000000005</v>
      </c>
      <c r="P1555" s="94">
        <v>43488.961562500001</v>
      </c>
      <c r="Q1555" s="95">
        <f t="shared" si="201"/>
        <v>25.193333333333332</v>
      </c>
    </row>
    <row r="1556" spans="1:17" ht="40.5" x14ac:dyDescent="0.25">
      <c r="A1556" s="49">
        <f t="shared" si="211"/>
        <v>1492</v>
      </c>
      <c r="B1556" s="44">
        <f t="shared" si="212"/>
        <v>31</v>
      </c>
      <c r="C1556" s="45">
        <v>916</v>
      </c>
      <c r="D1556" s="81" t="s">
        <v>3005</v>
      </c>
      <c r="E1556" s="37" t="s">
        <v>63</v>
      </c>
      <c r="F1556" s="37" t="s">
        <v>3006</v>
      </c>
      <c r="G1556" s="36" t="s">
        <v>3007</v>
      </c>
      <c r="H1556" s="66">
        <v>49.94</v>
      </c>
      <c r="I1556" s="66">
        <v>24.97</v>
      </c>
      <c r="J1556" s="66">
        <v>0</v>
      </c>
      <c r="K1556" s="66">
        <v>0</v>
      </c>
      <c r="L1556" s="66">
        <v>0</v>
      </c>
      <c r="M1556" s="66">
        <v>24.97</v>
      </c>
      <c r="N1556" s="66">
        <v>0</v>
      </c>
      <c r="O1556" s="66">
        <v>0</v>
      </c>
      <c r="P1556" s="94">
        <v>43490.657870370371</v>
      </c>
      <c r="Q1556" s="95">
        <f t="shared" si="201"/>
        <v>50</v>
      </c>
    </row>
    <row r="1557" spans="1:17" ht="60.75" x14ac:dyDescent="0.25">
      <c r="A1557" s="49">
        <f t="shared" si="211"/>
        <v>1493</v>
      </c>
      <c r="B1557" s="44">
        <f t="shared" si="212"/>
        <v>32</v>
      </c>
      <c r="C1557" s="45">
        <v>2149</v>
      </c>
      <c r="D1557" s="81" t="s">
        <v>3029</v>
      </c>
      <c r="E1557" s="37" t="s">
        <v>63</v>
      </c>
      <c r="F1557" s="37" t="s">
        <v>3008</v>
      </c>
      <c r="G1557" s="36" t="s">
        <v>665</v>
      </c>
      <c r="H1557" s="66">
        <v>79.2</v>
      </c>
      <c r="I1557" s="66">
        <v>39.200000000000003</v>
      </c>
      <c r="J1557" s="66">
        <v>10</v>
      </c>
      <c r="K1557" s="66">
        <v>5</v>
      </c>
      <c r="L1557" s="66">
        <v>0</v>
      </c>
      <c r="M1557" s="66">
        <v>25</v>
      </c>
      <c r="N1557" s="66">
        <v>0</v>
      </c>
      <c r="O1557" s="66">
        <v>0</v>
      </c>
      <c r="P1557" s="94">
        <v>43495.723240740743</v>
      </c>
      <c r="Q1557" s="95">
        <f t="shared" si="201"/>
        <v>31.565656565656564</v>
      </c>
    </row>
    <row r="1558" spans="1:17" ht="60.75" x14ac:dyDescent="0.25">
      <c r="A1558" s="49">
        <f t="shared" si="211"/>
        <v>1494</v>
      </c>
      <c r="B1558" s="44">
        <f t="shared" si="212"/>
        <v>33</v>
      </c>
      <c r="C1558" s="45">
        <v>2444</v>
      </c>
      <c r="D1558" s="81" t="s">
        <v>3030</v>
      </c>
      <c r="E1558" s="37" t="s">
        <v>63</v>
      </c>
      <c r="F1558" s="37" t="s">
        <v>664</v>
      </c>
      <c r="G1558" s="36" t="s">
        <v>665</v>
      </c>
      <c r="H1558" s="66">
        <v>492.02300000000002</v>
      </c>
      <c r="I1558" s="66">
        <v>200</v>
      </c>
      <c r="J1558" s="66">
        <v>120</v>
      </c>
      <c r="K1558" s="66">
        <v>73</v>
      </c>
      <c r="L1558" s="66">
        <v>0</v>
      </c>
      <c r="M1558" s="66">
        <v>20</v>
      </c>
      <c r="N1558" s="66">
        <v>66</v>
      </c>
      <c r="O1558" s="66">
        <v>13.023</v>
      </c>
      <c r="P1558" s="94">
        <v>43496.512812499997</v>
      </c>
      <c r="Q1558" s="95">
        <f t="shared" si="201"/>
        <v>20.125685181383794</v>
      </c>
    </row>
    <row r="1559" spans="1:17" ht="40.5" x14ac:dyDescent="0.25">
      <c r="A1559" s="49">
        <f t="shared" si="211"/>
        <v>1495</v>
      </c>
      <c r="B1559" s="44">
        <f t="shared" si="212"/>
        <v>34</v>
      </c>
      <c r="C1559" s="45">
        <v>1478</v>
      </c>
      <c r="D1559" s="81" t="s">
        <v>3009</v>
      </c>
      <c r="E1559" s="37" t="s">
        <v>65</v>
      </c>
      <c r="F1559" s="37" t="s">
        <v>525</v>
      </c>
      <c r="G1559" s="36" t="s">
        <v>3010</v>
      </c>
      <c r="H1559" s="66">
        <v>64.158000000000001</v>
      </c>
      <c r="I1559" s="66">
        <v>32.079000000000001</v>
      </c>
      <c r="J1559" s="66">
        <v>6.4160000000000004</v>
      </c>
      <c r="K1559" s="66">
        <v>12.19</v>
      </c>
      <c r="L1559" s="66">
        <v>0</v>
      </c>
      <c r="M1559" s="66">
        <v>13.473000000000001</v>
      </c>
      <c r="N1559" s="66">
        <v>0</v>
      </c>
      <c r="O1559" s="66">
        <v>0</v>
      </c>
      <c r="P1559" s="94">
        <v>43494.468113425923</v>
      </c>
      <c r="Q1559" s="95">
        <f t="shared" si="201"/>
        <v>20.99971944262602</v>
      </c>
    </row>
    <row r="1560" spans="1:17" ht="56.25" x14ac:dyDescent="0.25">
      <c r="A1560" s="49">
        <f t="shared" si="211"/>
        <v>1496</v>
      </c>
      <c r="B1560" s="44">
        <f t="shared" si="212"/>
        <v>35</v>
      </c>
      <c r="C1560" s="45">
        <v>1511</v>
      </c>
      <c r="D1560" s="81" t="s">
        <v>3011</v>
      </c>
      <c r="E1560" s="37" t="s">
        <v>65</v>
      </c>
      <c r="F1560" s="37" t="s">
        <v>645</v>
      </c>
      <c r="G1560" s="36" t="s">
        <v>646</v>
      </c>
      <c r="H1560" s="66">
        <v>64.061999999999998</v>
      </c>
      <c r="I1560" s="66">
        <v>31</v>
      </c>
      <c r="J1560" s="66">
        <v>8</v>
      </c>
      <c r="K1560" s="66">
        <v>8.2520000000000007</v>
      </c>
      <c r="L1560" s="66">
        <v>0</v>
      </c>
      <c r="M1560" s="66">
        <v>0</v>
      </c>
      <c r="N1560" s="66">
        <v>10.5</v>
      </c>
      <c r="O1560" s="66">
        <v>6.31</v>
      </c>
      <c r="P1560" s="94">
        <v>43494.502870370372</v>
      </c>
      <c r="Q1560" s="95">
        <f t="shared" si="201"/>
        <v>26.240204801598448</v>
      </c>
    </row>
    <row r="1561" spans="1:17" ht="40.5" x14ac:dyDescent="0.25">
      <c r="A1561" s="49">
        <f t="shared" si="211"/>
        <v>1497</v>
      </c>
      <c r="B1561" s="44">
        <f t="shared" si="212"/>
        <v>36</v>
      </c>
      <c r="C1561" s="45">
        <v>1518</v>
      </c>
      <c r="D1561" s="81" t="s">
        <v>3012</v>
      </c>
      <c r="E1561" s="37" t="s">
        <v>65</v>
      </c>
      <c r="F1561" s="37" t="s">
        <v>3013</v>
      </c>
      <c r="G1561" s="36" t="s">
        <v>3010</v>
      </c>
      <c r="H1561" s="66">
        <v>40.299999999999997</v>
      </c>
      <c r="I1561" s="66">
        <v>20.149999999999999</v>
      </c>
      <c r="J1561" s="66">
        <v>0</v>
      </c>
      <c r="K1561" s="66">
        <v>11.686999999999999</v>
      </c>
      <c r="L1561" s="66">
        <v>0</v>
      </c>
      <c r="M1561" s="66">
        <v>8.4629999999999992</v>
      </c>
      <c r="N1561" s="66">
        <v>0</v>
      </c>
      <c r="O1561" s="66">
        <v>0</v>
      </c>
      <c r="P1561" s="94">
        <v>43494.507523148146</v>
      </c>
      <c r="Q1561" s="95">
        <f t="shared" si="201"/>
        <v>21</v>
      </c>
    </row>
    <row r="1562" spans="1:17" ht="60.75" x14ac:dyDescent="0.25">
      <c r="A1562" s="49">
        <f t="shared" si="211"/>
        <v>1498</v>
      </c>
      <c r="B1562" s="44">
        <f t="shared" si="212"/>
        <v>37</v>
      </c>
      <c r="C1562" s="45">
        <v>2138</v>
      </c>
      <c r="D1562" s="81" t="s">
        <v>3014</v>
      </c>
      <c r="E1562" s="37" t="s">
        <v>65</v>
      </c>
      <c r="F1562" s="37" t="s">
        <v>3022</v>
      </c>
      <c r="G1562" s="36" t="s">
        <v>661</v>
      </c>
      <c r="H1562" s="66">
        <v>50</v>
      </c>
      <c r="I1562" s="66">
        <v>25</v>
      </c>
      <c r="J1562" s="66">
        <v>7</v>
      </c>
      <c r="K1562" s="66">
        <v>7</v>
      </c>
      <c r="L1562" s="66">
        <v>0</v>
      </c>
      <c r="M1562" s="66">
        <v>0</v>
      </c>
      <c r="N1562" s="66">
        <v>6</v>
      </c>
      <c r="O1562" s="66">
        <v>5</v>
      </c>
      <c r="P1562" s="94">
        <v>43495.716168981482</v>
      </c>
      <c r="Q1562" s="95">
        <f t="shared" si="201"/>
        <v>22</v>
      </c>
    </row>
    <row r="1563" spans="1:17" ht="40.5" x14ac:dyDescent="0.25">
      <c r="A1563" s="49">
        <f t="shared" si="211"/>
        <v>1499</v>
      </c>
      <c r="B1563" s="44">
        <f t="shared" si="212"/>
        <v>38</v>
      </c>
      <c r="C1563" s="45">
        <v>568</v>
      </c>
      <c r="D1563" s="81" t="s">
        <v>3015</v>
      </c>
      <c r="E1563" s="37" t="s">
        <v>6</v>
      </c>
      <c r="F1563" s="37" t="s">
        <v>525</v>
      </c>
      <c r="G1563" s="36" t="s">
        <v>3010</v>
      </c>
      <c r="H1563" s="66">
        <v>107.36</v>
      </c>
      <c r="I1563" s="66">
        <v>53.68</v>
      </c>
      <c r="J1563" s="66">
        <v>5.3680000000000003</v>
      </c>
      <c r="K1563" s="66">
        <v>25.765999999999998</v>
      </c>
      <c r="L1563" s="66">
        <v>0</v>
      </c>
      <c r="M1563" s="66">
        <v>22.545999999999999</v>
      </c>
      <c r="N1563" s="66">
        <v>0</v>
      </c>
      <c r="O1563" s="66">
        <v>0</v>
      </c>
      <c r="P1563" s="94">
        <v>43489.474560185183</v>
      </c>
      <c r="Q1563" s="95">
        <f t="shared" si="201"/>
        <v>21.000372578241429</v>
      </c>
    </row>
    <row r="1564" spans="1:17" ht="60.75" x14ac:dyDescent="0.25">
      <c r="A1564" s="49">
        <f t="shared" si="211"/>
        <v>1500</v>
      </c>
      <c r="B1564" s="44">
        <f t="shared" si="212"/>
        <v>39</v>
      </c>
      <c r="C1564" s="45">
        <v>823</v>
      </c>
      <c r="D1564" s="81" t="s">
        <v>3016</v>
      </c>
      <c r="E1564" s="37" t="s">
        <v>6</v>
      </c>
      <c r="F1564" s="37" t="s">
        <v>3006</v>
      </c>
      <c r="G1564" s="36" t="s">
        <v>3007</v>
      </c>
      <c r="H1564" s="66">
        <v>125.23</v>
      </c>
      <c r="I1564" s="66">
        <v>62.615000000000002</v>
      </c>
      <c r="J1564" s="66">
        <v>18.66</v>
      </c>
      <c r="K1564" s="66">
        <v>18.658999999999999</v>
      </c>
      <c r="L1564" s="66">
        <v>0</v>
      </c>
      <c r="M1564" s="66">
        <v>25.295999999999999</v>
      </c>
      <c r="N1564" s="66">
        <v>0</v>
      </c>
      <c r="O1564" s="66">
        <v>0</v>
      </c>
      <c r="P1564" s="94">
        <v>43490.548217592594</v>
      </c>
      <c r="Q1564" s="95">
        <f t="shared" si="201"/>
        <v>20.199632675876387</v>
      </c>
    </row>
    <row r="1565" spans="1:17" ht="60.75" x14ac:dyDescent="0.25">
      <c r="A1565" s="49">
        <f t="shared" si="211"/>
        <v>1501</v>
      </c>
      <c r="B1565" s="44">
        <f t="shared" si="212"/>
        <v>40</v>
      </c>
      <c r="C1565" s="45">
        <v>2542</v>
      </c>
      <c r="D1565" s="81" t="s">
        <v>3017</v>
      </c>
      <c r="E1565" s="37" t="s">
        <v>6</v>
      </c>
      <c r="F1565" s="37" t="s">
        <v>3018</v>
      </c>
      <c r="G1565" s="36" t="s">
        <v>663</v>
      </c>
      <c r="H1565" s="66">
        <v>127.768</v>
      </c>
      <c r="I1565" s="66">
        <v>63.884</v>
      </c>
      <c r="J1565" s="66">
        <v>24.664000000000001</v>
      </c>
      <c r="K1565" s="66">
        <v>24.664999999999999</v>
      </c>
      <c r="L1565" s="66">
        <v>0</v>
      </c>
      <c r="M1565" s="66">
        <v>14.555</v>
      </c>
      <c r="N1565" s="66">
        <v>0</v>
      </c>
      <c r="O1565" s="66">
        <v>0</v>
      </c>
      <c r="P1565" s="94">
        <v>43496.624374999999</v>
      </c>
      <c r="Q1565" s="95">
        <f t="shared" si="201"/>
        <v>11.391741281071942</v>
      </c>
    </row>
    <row r="1566" spans="1:17" ht="60.75" x14ac:dyDescent="0.25">
      <c r="A1566" s="49">
        <f t="shared" si="211"/>
        <v>1502</v>
      </c>
      <c r="B1566" s="44">
        <f t="shared" si="212"/>
        <v>41</v>
      </c>
      <c r="C1566" s="45">
        <v>2556</v>
      </c>
      <c r="D1566" s="81" t="s">
        <v>3019</v>
      </c>
      <c r="E1566" s="37" t="s">
        <v>6</v>
      </c>
      <c r="F1566" s="37" t="s">
        <v>3018</v>
      </c>
      <c r="G1566" s="36" t="s">
        <v>663</v>
      </c>
      <c r="H1566" s="66">
        <v>155.852</v>
      </c>
      <c r="I1566" s="66">
        <v>77.926000000000002</v>
      </c>
      <c r="J1566" s="66">
        <v>30.138000000000002</v>
      </c>
      <c r="K1566" s="66">
        <v>30.138000000000002</v>
      </c>
      <c r="L1566" s="66">
        <v>0</v>
      </c>
      <c r="M1566" s="66">
        <v>17.649999999999999</v>
      </c>
      <c r="N1566" s="66">
        <v>0</v>
      </c>
      <c r="O1566" s="66">
        <v>0</v>
      </c>
      <c r="P1566" s="94">
        <v>43496.63690972222</v>
      </c>
      <c r="Q1566" s="95">
        <f t="shared" si="201"/>
        <v>11.324846649385313</v>
      </c>
    </row>
    <row r="1567" spans="1:17" s="15" customFormat="1" ht="20.25" x14ac:dyDescent="0.25">
      <c r="A1567" s="52"/>
      <c r="B1567" s="57">
        <v>11</v>
      </c>
      <c r="C1567" s="46"/>
      <c r="D1567" s="16" t="s">
        <v>3033</v>
      </c>
      <c r="E1567" s="42"/>
      <c r="F1567" s="42"/>
      <c r="G1567" s="42"/>
      <c r="H1567" s="20">
        <f t="shared" ref="H1567:O1567" si="220">SUM(H1568:H1578)</f>
        <v>1919.4950000000001</v>
      </c>
      <c r="I1567" s="20">
        <f t="shared" si="220"/>
        <v>958.86400000000003</v>
      </c>
      <c r="J1567" s="20">
        <f t="shared" si="220"/>
        <v>0</v>
      </c>
      <c r="K1567" s="20">
        <f t="shared" si="220"/>
        <v>0</v>
      </c>
      <c r="L1567" s="20">
        <f t="shared" si="220"/>
        <v>553.77099999999996</v>
      </c>
      <c r="M1567" s="20">
        <f t="shared" si="220"/>
        <v>103.095</v>
      </c>
      <c r="N1567" s="20">
        <f t="shared" si="220"/>
        <v>164.30199999999999</v>
      </c>
      <c r="O1567" s="20">
        <f t="shared" si="220"/>
        <v>139.46299999999999</v>
      </c>
      <c r="P1567" s="100"/>
      <c r="Q1567" s="100"/>
    </row>
    <row r="1568" spans="1:17" ht="60.75" x14ac:dyDescent="0.25">
      <c r="A1568" s="49">
        <f>A1566+1</f>
        <v>1503</v>
      </c>
      <c r="B1568" s="44">
        <v>1</v>
      </c>
      <c r="C1568" s="45">
        <v>318</v>
      </c>
      <c r="D1568" s="81" t="s">
        <v>648</v>
      </c>
      <c r="E1568" s="37" t="s">
        <v>49</v>
      </c>
      <c r="F1568" s="37" t="s">
        <v>3035</v>
      </c>
      <c r="G1568" s="36" t="s">
        <v>649</v>
      </c>
      <c r="H1568" s="66">
        <v>299.97000000000003</v>
      </c>
      <c r="I1568" s="66">
        <v>149.98500000000001</v>
      </c>
      <c r="J1568" s="66">
        <v>0</v>
      </c>
      <c r="K1568" s="66">
        <v>0</v>
      </c>
      <c r="L1568" s="66">
        <v>86.984999999999999</v>
      </c>
      <c r="M1568" s="66">
        <v>15.904999999999999</v>
      </c>
      <c r="N1568" s="66">
        <v>17</v>
      </c>
      <c r="O1568" s="66">
        <v>30.094999999999999</v>
      </c>
      <c r="P1568" s="94">
        <v>43486.92015046296</v>
      </c>
      <c r="Q1568" s="95">
        <f t="shared" ref="Q1568:Q1613" si="221">(O1568+N1568+M1568)*100/H1568</f>
        <v>21.002100210021002</v>
      </c>
    </row>
    <row r="1569" spans="1:17" ht="81" x14ac:dyDescent="0.25">
      <c r="A1569" s="49">
        <f>A1568+1</f>
        <v>1504</v>
      </c>
      <c r="B1569" s="44">
        <f>B1568+1</f>
        <v>2</v>
      </c>
      <c r="C1569" s="45">
        <v>789</v>
      </c>
      <c r="D1569" s="81" t="s">
        <v>3036</v>
      </c>
      <c r="E1569" s="37" t="s">
        <v>49</v>
      </c>
      <c r="F1569" s="37" t="s">
        <v>3047</v>
      </c>
      <c r="G1569" s="36" t="s">
        <v>667</v>
      </c>
      <c r="H1569" s="66">
        <v>219.762</v>
      </c>
      <c r="I1569" s="66">
        <v>109</v>
      </c>
      <c r="J1569" s="66">
        <v>0</v>
      </c>
      <c r="K1569" s="66">
        <v>0</v>
      </c>
      <c r="L1569" s="66">
        <v>67.762</v>
      </c>
      <c r="M1569" s="66">
        <v>0</v>
      </c>
      <c r="N1569" s="66">
        <v>32.622</v>
      </c>
      <c r="O1569" s="66">
        <v>10.378</v>
      </c>
      <c r="P1569" s="94">
        <v>43490.474108796298</v>
      </c>
      <c r="Q1569" s="95">
        <f t="shared" si="221"/>
        <v>19.566622072969849</v>
      </c>
    </row>
    <row r="1570" spans="1:17" ht="56.25" x14ac:dyDescent="0.25">
      <c r="A1570" s="49">
        <f t="shared" ref="A1570:A1578" si="222">A1569+1</f>
        <v>1505</v>
      </c>
      <c r="B1570" s="44">
        <f>B1569+1</f>
        <v>3</v>
      </c>
      <c r="C1570" s="45">
        <v>927</v>
      </c>
      <c r="D1570" s="81" t="s">
        <v>3037</v>
      </c>
      <c r="E1570" s="37" t="s">
        <v>49</v>
      </c>
      <c r="F1570" s="37" t="s">
        <v>3048</v>
      </c>
      <c r="G1570" s="36" t="s">
        <v>649</v>
      </c>
      <c r="H1570" s="66">
        <v>235.72</v>
      </c>
      <c r="I1570" s="66">
        <v>117.85899999999999</v>
      </c>
      <c r="J1570" s="66">
        <v>0</v>
      </c>
      <c r="K1570" s="66">
        <v>0</v>
      </c>
      <c r="L1570" s="66">
        <v>67.861000000000004</v>
      </c>
      <c r="M1570" s="66">
        <v>0</v>
      </c>
      <c r="N1570" s="66">
        <v>50</v>
      </c>
      <c r="O1570" s="66">
        <v>0</v>
      </c>
      <c r="P1570" s="94">
        <v>43490.668414351851</v>
      </c>
      <c r="Q1570" s="95">
        <f t="shared" si="221"/>
        <v>21.211606991345665</v>
      </c>
    </row>
    <row r="1571" spans="1:17" ht="40.5" x14ac:dyDescent="0.25">
      <c r="A1571" s="49">
        <f t="shared" si="222"/>
        <v>1506</v>
      </c>
      <c r="B1571" s="44">
        <f t="shared" ref="B1571:B1578" si="223">B1570+1</f>
        <v>4</v>
      </c>
      <c r="C1571" s="45">
        <v>1581</v>
      </c>
      <c r="D1571" s="81" t="s">
        <v>3038</v>
      </c>
      <c r="E1571" s="37" t="s">
        <v>49</v>
      </c>
      <c r="F1571" s="37" t="s">
        <v>54</v>
      </c>
      <c r="G1571" s="36" t="s">
        <v>660</v>
      </c>
      <c r="H1571" s="66">
        <v>159.465</v>
      </c>
      <c r="I1571" s="66">
        <v>79.731999999999999</v>
      </c>
      <c r="J1571" s="66">
        <v>0</v>
      </c>
      <c r="K1571" s="66">
        <v>0</v>
      </c>
      <c r="L1571" s="66">
        <v>45.715000000000003</v>
      </c>
      <c r="M1571" s="66">
        <v>0</v>
      </c>
      <c r="N1571" s="66">
        <v>19</v>
      </c>
      <c r="O1571" s="66">
        <v>15.018000000000001</v>
      </c>
      <c r="P1571" s="94">
        <v>43494.617893518516</v>
      </c>
      <c r="Q1571" s="95">
        <f t="shared" si="221"/>
        <v>21.332580817107203</v>
      </c>
    </row>
    <row r="1572" spans="1:17" ht="40.5" x14ac:dyDescent="0.25">
      <c r="A1572" s="49">
        <f t="shared" si="222"/>
        <v>1507</v>
      </c>
      <c r="B1572" s="44">
        <f t="shared" si="223"/>
        <v>5</v>
      </c>
      <c r="C1572" s="45">
        <v>1849</v>
      </c>
      <c r="D1572" s="81" t="s">
        <v>3039</v>
      </c>
      <c r="E1572" s="37" t="s">
        <v>49</v>
      </c>
      <c r="F1572" s="37" t="s">
        <v>3040</v>
      </c>
      <c r="G1572" s="36" t="s">
        <v>660</v>
      </c>
      <c r="H1572" s="66">
        <v>36.9</v>
      </c>
      <c r="I1572" s="66">
        <v>18.45</v>
      </c>
      <c r="J1572" s="66">
        <v>0</v>
      </c>
      <c r="K1572" s="66">
        <v>0</v>
      </c>
      <c r="L1572" s="66">
        <v>9.4499999999999993</v>
      </c>
      <c r="M1572" s="66">
        <v>4</v>
      </c>
      <c r="N1572" s="66">
        <v>5</v>
      </c>
      <c r="O1572" s="66">
        <v>0</v>
      </c>
      <c r="P1572" s="94">
        <v>43495.429247685184</v>
      </c>
      <c r="Q1572" s="95">
        <f t="shared" si="221"/>
        <v>24.390243902439025</v>
      </c>
    </row>
    <row r="1573" spans="1:17" ht="60.75" x14ac:dyDescent="0.25">
      <c r="A1573" s="49">
        <f t="shared" si="222"/>
        <v>1508</v>
      </c>
      <c r="B1573" s="44">
        <f t="shared" si="223"/>
        <v>6</v>
      </c>
      <c r="C1573" s="45">
        <v>360</v>
      </c>
      <c r="D1573" s="81" t="s">
        <v>3052</v>
      </c>
      <c r="E1573" s="37" t="s">
        <v>61</v>
      </c>
      <c r="F1573" s="37" t="s">
        <v>3049</v>
      </c>
      <c r="G1573" s="36" t="s">
        <v>677</v>
      </c>
      <c r="H1573" s="66">
        <v>137.39500000000001</v>
      </c>
      <c r="I1573" s="66">
        <v>68.697000000000003</v>
      </c>
      <c r="J1573" s="66">
        <v>0</v>
      </c>
      <c r="K1573" s="66">
        <v>0</v>
      </c>
      <c r="L1573" s="66">
        <v>34.323</v>
      </c>
      <c r="M1573" s="66">
        <v>17.190000000000001</v>
      </c>
      <c r="N1573" s="66">
        <v>0</v>
      </c>
      <c r="O1573" s="66">
        <v>17.184999999999999</v>
      </c>
      <c r="P1573" s="94">
        <v>43487.639618055553</v>
      </c>
      <c r="Q1573" s="95">
        <f t="shared" si="221"/>
        <v>25.019105498744494</v>
      </c>
    </row>
    <row r="1574" spans="1:17" ht="60.75" x14ac:dyDescent="0.25">
      <c r="A1574" s="49">
        <f t="shared" si="222"/>
        <v>1509</v>
      </c>
      <c r="B1574" s="44">
        <f t="shared" si="223"/>
        <v>7</v>
      </c>
      <c r="C1574" s="45">
        <v>932</v>
      </c>
      <c r="D1574" s="81" t="s">
        <v>3053</v>
      </c>
      <c r="E1574" s="37" t="s">
        <v>61</v>
      </c>
      <c r="F1574" s="37" t="s">
        <v>3049</v>
      </c>
      <c r="G1574" s="36" t="s">
        <v>677</v>
      </c>
      <c r="H1574" s="66">
        <v>137.69999999999999</v>
      </c>
      <c r="I1574" s="66">
        <v>68.849999999999994</v>
      </c>
      <c r="J1574" s="66">
        <v>0</v>
      </c>
      <c r="K1574" s="66">
        <v>0</v>
      </c>
      <c r="L1574" s="66">
        <v>39.93</v>
      </c>
      <c r="M1574" s="66">
        <v>20</v>
      </c>
      <c r="N1574" s="66">
        <v>8.92</v>
      </c>
      <c r="O1574" s="66">
        <v>0</v>
      </c>
      <c r="P1574" s="94">
        <v>43490.672037037039</v>
      </c>
      <c r="Q1574" s="95">
        <f t="shared" si="221"/>
        <v>21.002178649237475</v>
      </c>
    </row>
    <row r="1575" spans="1:17" ht="60.75" x14ac:dyDescent="0.25">
      <c r="A1575" s="49">
        <f t="shared" si="222"/>
        <v>1510</v>
      </c>
      <c r="B1575" s="44">
        <f t="shared" si="223"/>
        <v>8</v>
      </c>
      <c r="C1575" s="45">
        <v>1064</v>
      </c>
      <c r="D1575" s="81" t="s">
        <v>3054</v>
      </c>
      <c r="E1575" s="37" t="s">
        <v>61</v>
      </c>
      <c r="F1575" s="37" t="s">
        <v>3050</v>
      </c>
      <c r="G1575" s="36" t="s">
        <v>677</v>
      </c>
      <c r="H1575" s="66">
        <v>174.77799999999999</v>
      </c>
      <c r="I1575" s="66">
        <v>87.388999999999996</v>
      </c>
      <c r="J1575" s="66">
        <v>0</v>
      </c>
      <c r="K1575" s="66">
        <v>0</v>
      </c>
      <c r="L1575" s="66">
        <v>46.847000000000001</v>
      </c>
      <c r="M1575" s="66">
        <v>20</v>
      </c>
      <c r="N1575" s="66">
        <v>3</v>
      </c>
      <c r="O1575" s="66">
        <v>17.542000000000002</v>
      </c>
      <c r="P1575" s="94">
        <v>43490.832696759258</v>
      </c>
      <c r="Q1575" s="95">
        <f t="shared" si="221"/>
        <v>23.196283285081648</v>
      </c>
    </row>
    <row r="1576" spans="1:17" ht="40.5" x14ac:dyDescent="0.25">
      <c r="A1576" s="49">
        <f t="shared" si="222"/>
        <v>1511</v>
      </c>
      <c r="B1576" s="44">
        <f t="shared" si="223"/>
        <v>9</v>
      </c>
      <c r="C1576" s="45">
        <v>1941</v>
      </c>
      <c r="D1576" s="81" t="s">
        <v>3041</v>
      </c>
      <c r="E1576" s="37" t="s">
        <v>61</v>
      </c>
      <c r="F1576" s="37" t="s">
        <v>3042</v>
      </c>
      <c r="G1576" s="36" t="s">
        <v>660</v>
      </c>
      <c r="H1576" s="66">
        <v>39.914999999999999</v>
      </c>
      <c r="I1576" s="66">
        <v>19.957000000000001</v>
      </c>
      <c r="J1576" s="66">
        <v>0</v>
      </c>
      <c r="K1576" s="66">
        <v>0</v>
      </c>
      <c r="L1576" s="66">
        <v>14.958</v>
      </c>
      <c r="M1576" s="66">
        <v>2</v>
      </c>
      <c r="N1576" s="66">
        <v>3</v>
      </c>
      <c r="O1576" s="66">
        <v>0</v>
      </c>
      <c r="P1576" s="94">
        <v>43495.53601851852</v>
      </c>
      <c r="Q1576" s="95">
        <f t="shared" si="221"/>
        <v>12.526619065514218</v>
      </c>
    </row>
    <row r="1577" spans="1:17" ht="93.75" x14ac:dyDescent="0.25">
      <c r="A1577" s="49">
        <f t="shared" si="222"/>
        <v>1512</v>
      </c>
      <c r="B1577" s="44">
        <f t="shared" si="223"/>
        <v>10</v>
      </c>
      <c r="C1577" s="45">
        <v>2467</v>
      </c>
      <c r="D1577" s="81" t="s">
        <v>3043</v>
      </c>
      <c r="E1577" s="37" t="s">
        <v>61</v>
      </c>
      <c r="F1577" s="37" t="s">
        <v>3001</v>
      </c>
      <c r="G1577" s="36" t="s">
        <v>667</v>
      </c>
      <c r="H1577" s="66">
        <v>185.26599999999999</v>
      </c>
      <c r="I1577" s="66">
        <v>92.632999999999996</v>
      </c>
      <c r="J1577" s="66">
        <v>0</v>
      </c>
      <c r="K1577" s="66">
        <v>0</v>
      </c>
      <c r="L1577" s="66">
        <v>55.372999999999998</v>
      </c>
      <c r="M1577" s="66">
        <v>0</v>
      </c>
      <c r="N1577" s="66">
        <v>18.760000000000002</v>
      </c>
      <c r="O1577" s="66">
        <v>18.5</v>
      </c>
      <c r="P1577" s="94">
        <v>43496.534432870372</v>
      </c>
      <c r="Q1577" s="95">
        <f t="shared" si="221"/>
        <v>20.111623287597297</v>
      </c>
    </row>
    <row r="1578" spans="1:17" ht="40.5" x14ac:dyDescent="0.25">
      <c r="A1578" s="49">
        <f t="shared" si="222"/>
        <v>1513</v>
      </c>
      <c r="B1578" s="44">
        <f t="shared" si="223"/>
        <v>11</v>
      </c>
      <c r="C1578" s="45">
        <v>2511</v>
      </c>
      <c r="D1578" s="81" t="s">
        <v>3044</v>
      </c>
      <c r="E1578" s="37" t="s">
        <v>61</v>
      </c>
      <c r="F1578" s="37" t="s">
        <v>3045</v>
      </c>
      <c r="G1578" s="36" t="s">
        <v>3046</v>
      </c>
      <c r="H1578" s="66">
        <v>292.62400000000002</v>
      </c>
      <c r="I1578" s="66">
        <v>146.31200000000001</v>
      </c>
      <c r="J1578" s="66">
        <v>0</v>
      </c>
      <c r="K1578" s="66">
        <v>0</v>
      </c>
      <c r="L1578" s="66">
        <v>84.566999999999993</v>
      </c>
      <c r="M1578" s="66">
        <v>24</v>
      </c>
      <c r="N1578" s="66">
        <v>7</v>
      </c>
      <c r="O1578" s="66">
        <v>30.745000000000001</v>
      </c>
      <c r="P1578" s="94">
        <v>43496.582858796297</v>
      </c>
      <c r="Q1578" s="95">
        <f t="shared" si="221"/>
        <v>21.100456558587126</v>
      </c>
    </row>
    <row r="1579" spans="1:17" s="15" customFormat="1" ht="20.25" x14ac:dyDescent="0.25">
      <c r="A1579" s="52"/>
      <c r="B1579" s="57">
        <v>34</v>
      </c>
      <c r="C1579" s="46"/>
      <c r="D1579" s="16" t="s">
        <v>3034</v>
      </c>
      <c r="E1579" s="42"/>
      <c r="F1579" s="42"/>
      <c r="G1579" s="42"/>
      <c r="H1579" s="20">
        <f>SUM(H1580:H1613)</f>
        <v>4397.2059999999992</v>
      </c>
      <c r="I1579" s="20">
        <f t="shared" ref="I1579:O1579" si="224">SUM(I1580:I1613)</f>
        <v>2181.4679999999998</v>
      </c>
      <c r="J1579" s="20">
        <f t="shared" si="224"/>
        <v>84.995000000000005</v>
      </c>
      <c r="K1579" s="20">
        <f t="shared" si="224"/>
        <v>0</v>
      </c>
      <c r="L1579" s="20">
        <f t="shared" si="224"/>
        <v>1291.0639999999996</v>
      </c>
      <c r="M1579" s="20">
        <f t="shared" si="224"/>
        <v>222.4</v>
      </c>
      <c r="N1579" s="20">
        <f t="shared" si="224"/>
        <v>313.47699999999998</v>
      </c>
      <c r="O1579" s="20">
        <f t="shared" si="224"/>
        <v>303.80199999999996</v>
      </c>
      <c r="P1579" s="100"/>
      <c r="Q1579" s="100"/>
    </row>
    <row r="1580" spans="1:17" ht="60.75" x14ac:dyDescent="0.25">
      <c r="A1580" s="49">
        <f>A1578+1</f>
        <v>1514</v>
      </c>
      <c r="B1580" s="44">
        <v>1</v>
      </c>
      <c r="C1580" s="45">
        <v>187</v>
      </c>
      <c r="D1580" s="81" t="s">
        <v>3055</v>
      </c>
      <c r="E1580" s="37" t="s">
        <v>49</v>
      </c>
      <c r="F1580" s="37" t="s">
        <v>2983</v>
      </c>
      <c r="G1580" s="36" t="s">
        <v>647</v>
      </c>
      <c r="H1580" s="66">
        <v>35.808</v>
      </c>
      <c r="I1580" s="66">
        <v>16.113</v>
      </c>
      <c r="J1580" s="66">
        <v>0</v>
      </c>
      <c r="K1580" s="66">
        <v>0</v>
      </c>
      <c r="L1580" s="66">
        <v>12.76</v>
      </c>
      <c r="M1580" s="66">
        <v>1.5</v>
      </c>
      <c r="N1580" s="66">
        <v>2.1</v>
      </c>
      <c r="O1580" s="66">
        <v>3.335</v>
      </c>
      <c r="P1580" s="94">
        <v>43483.377951388888</v>
      </c>
      <c r="Q1580" s="95">
        <f t="shared" si="221"/>
        <v>19.36718051831993</v>
      </c>
    </row>
    <row r="1581" spans="1:17" ht="60.75" x14ac:dyDescent="0.25">
      <c r="A1581" s="49">
        <f>A1580+1</f>
        <v>1515</v>
      </c>
      <c r="B1581" s="44">
        <f>B1580+1</f>
        <v>2</v>
      </c>
      <c r="C1581" s="45">
        <v>303</v>
      </c>
      <c r="D1581" s="81" t="s">
        <v>3056</v>
      </c>
      <c r="E1581" s="37" t="s">
        <v>49</v>
      </c>
      <c r="F1581" s="37" t="s">
        <v>655</v>
      </c>
      <c r="G1581" s="36" t="s">
        <v>656</v>
      </c>
      <c r="H1581" s="66">
        <v>49.91</v>
      </c>
      <c r="I1581" s="66">
        <v>24.94</v>
      </c>
      <c r="J1581" s="66">
        <v>0</v>
      </c>
      <c r="K1581" s="66">
        <v>0</v>
      </c>
      <c r="L1581" s="66">
        <v>14.97</v>
      </c>
      <c r="M1581" s="66">
        <v>0</v>
      </c>
      <c r="N1581" s="66">
        <v>10</v>
      </c>
      <c r="O1581" s="66">
        <v>0</v>
      </c>
      <c r="P1581" s="94">
        <v>43486.733194444445</v>
      </c>
      <c r="Q1581" s="95">
        <f t="shared" si="221"/>
        <v>20.036064916850332</v>
      </c>
    </row>
    <row r="1582" spans="1:17" ht="60.75" x14ac:dyDescent="0.25">
      <c r="A1582" s="49">
        <f t="shared" ref="A1582:A1613" si="225">A1581+1</f>
        <v>1516</v>
      </c>
      <c r="B1582" s="44">
        <f t="shared" ref="B1582:B1613" si="226">B1581+1</f>
        <v>3</v>
      </c>
      <c r="C1582" s="45">
        <v>555</v>
      </c>
      <c r="D1582" s="81" t="s">
        <v>3057</v>
      </c>
      <c r="E1582" s="37" t="s">
        <v>49</v>
      </c>
      <c r="F1582" s="37" t="s">
        <v>655</v>
      </c>
      <c r="G1582" s="36" t="s">
        <v>656</v>
      </c>
      <c r="H1582" s="66">
        <v>60.02</v>
      </c>
      <c r="I1582" s="66">
        <v>29.997</v>
      </c>
      <c r="J1582" s="66">
        <v>0</v>
      </c>
      <c r="K1582" s="66">
        <v>0</v>
      </c>
      <c r="L1582" s="66">
        <v>16</v>
      </c>
      <c r="M1582" s="66">
        <v>0</v>
      </c>
      <c r="N1582" s="66">
        <v>8</v>
      </c>
      <c r="O1582" s="66">
        <v>6.0229999999999997</v>
      </c>
      <c r="P1582" s="94">
        <v>43489.439201388886</v>
      </c>
      <c r="Q1582" s="95">
        <f t="shared" si="221"/>
        <v>23.363878707097633</v>
      </c>
    </row>
    <row r="1583" spans="1:17" ht="60.75" x14ac:dyDescent="0.25">
      <c r="A1583" s="49">
        <f t="shared" si="225"/>
        <v>1517</v>
      </c>
      <c r="B1583" s="44">
        <f t="shared" si="226"/>
        <v>4</v>
      </c>
      <c r="C1583" s="45">
        <v>569</v>
      </c>
      <c r="D1583" s="81" t="s">
        <v>3090</v>
      </c>
      <c r="E1583" s="37" t="s">
        <v>49</v>
      </c>
      <c r="F1583" s="37" t="s">
        <v>1157</v>
      </c>
      <c r="G1583" s="36" t="s">
        <v>643</v>
      </c>
      <c r="H1583" s="66">
        <v>82.21</v>
      </c>
      <c r="I1583" s="66">
        <v>40</v>
      </c>
      <c r="J1583" s="66">
        <v>0</v>
      </c>
      <c r="K1583" s="66">
        <v>0</v>
      </c>
      <c r="L1583" s="66">
        <v>28.687000000000001</v>
      </c>
      <c r="M1583" s="66">
        <v>0</v>
      </c>
      <c r="N1583" s="66">
        <v>8.2210000000000001</v>
      </c>
      <c r="O1583" s="66">
        <v>5.3019999999999996</v>
      </c>
      <c r="P1583" s="94">
        <v>43489.479351851849</v>
      </c>
      <c r="Q1583" s="95">
        <f t="shared" si="221"/>
        <v>16.449337063617566</v>
      </c>
    </row>
    <row r="1584" spans="1:17" ht="40.5" x14ac:dyDescent="0.25">
      <c r="A1584" s="49">
        <f t="shared" si="225"/>
        <v>1518</v>
      </c>
      <c r="B1584" s="44">
        <f t="shared" si="226"/>
        <v>5</v>
      </c>
      <c r="C1584" s="45">
        <v>573</v>
      </c>
      <c r="D1584" s="81" t="s">
        <v>3058</v>
      </c>
      <c r="E1584" s="37" t="s">
        <v>49</v>
      </c>
      <c r="F1584" s="37" t="s">
        <v>653</v>
      </c>
      <c r="G1584" s="36" t="s">
        <v>654</v>
      </c>
      <c r="H1584" s="66">
        <v>136.68</v>
      </c>
      <c r="I1584" s="66">
        <v>66.972999999999999</v>
      </c>
      <c r="J1584" s="66">
        <v>0</v>
      </c>
      <c r="K1584" s="66">
        <v>0</v>
      </c>
      <c r="L1584" s="66">
        <v>38.408000000000001</v>
      </c>
      <c r="M1584" s="66">
        <v>0</v>
      </c>
      <c r="N1584" s="66">
        <v>15.7</v>
      </c>
      <c r="O1584" s="66">
        <v>15.599</v>
      </c>
      <c r="P1584" s="94">
        <v>43489.484467592592</v>
      </c>
      <c r="Q1584" s="95">
        <f t="shared" si="221"/>
        <v>22.899473222124669</v>
      </c>
    </row>
    <row r="1585" spans="1:17" s="4" customFormat="1" ht="60.75" x14ac:dyDescent="0.25">
      <c r="A1585" s="49">
        <f t="shared" si="225"/>
        <v>1519</v>
      </c>
      <c r="B1585" s="44">
        <f t="shared" si="226"/>
        <v>6</v>
      </c>
      <c r="C1585" s="44">
        <v>776</v>
      </c>
      <c r="D1585" s="80" t="s">
        <v>3081</v>
      </c>
      <c r="E1585" s="36" t="s">
        <v>49</v>
      </c>
      <c r="F1585" s="36" t="s">
        <v>54</v>
      </c>
      <c r="G1585" s="36" t="s">
        <v>644</v>
      </c>
      <c r="H1585" s="66">
        <v>299.97000000000003</v>
      </c>
      <c r="I1585" s="66">
        <v>149.5</v>
      </c>
      <c r="J1585" s="66">
        <v>0</v>
      </c>
      <c r="K1585" s="66">
        <v>0</v>
      </c>
      <c r="L1585" s="66">
        <v>99.543999999999997</v>
      </c>
      <c r="M1585" s="66">
        <v>5</v>
      </c>
      <c r="N1585" s="66">
        <v>26.626000000000001</v>
      </c>
      <c r="O1585" s="66">
        <v>19.3</v>
      </c>
      <c r="P1585" s="94">
        <v>43490.459166666667</v>
      </c>
      <c r="Q1585" s="95">
        <f t="shared" si="221"/>
        <v>16.977031036436976</v>
      </c>
    </row>
    <row r="1586" spans="1:17" s="4" customFormat="1" ht="60.75" x14ac:dyDescent="0.25">
      <c r="A1586" s="49">
        <f t="shared" si="225"/>
        <v>1520</v>
      </c>
      <c r="B1586" s="44">
        <f t="shared" si="226"/>
        <v>7</v>
      </c>
      <c r="C1586" s="44">
        <v>785</v>
      </c>
      <c r="D1586" s="80" t="s">
        <v>3059</v>
      </c>
      <c r="E1586" s="36" t="s">
        <v>49</v>
      </c>
      <c r="F1586" s="36" t="s">
        <v>653</v>
      </c>
      <c r="G1586" s="36" t="s">
        <v>654</v>
      </c>
      <c r="H1586" s="66">
        <v>18.277999999999999</v>
      </c>
      <c r="I1586" s="66">
        <v>9.1379999999999999</v>
      </c>
      <c r="J1586" s="66">
        <v>0</v>
      </c>
      <c r="K1586" s="66">
        <v>0</v>
      </c>
      <c r="L1586" s="66">
        <v>6.14</v>
      </c>
      <c r="M1586" s="66">
        <v>0</v>
      </c>
      <c r="N1586" s="66">
        <v>3</v>
      </c>
      <c r="O1586" s="66">
        <v>0</v>
      </c>
      <c r="P1586" s="94">
        <v>43490.471122685187</v>
      </c>
      <c r="Q1586" s="95">
        <f t="shared" si="221"/>
        <v>16.413174307911152</v>
      </c>
    </row>
    <row r="1587" spans="1:17" ht="81" x14ac:dyDescent="0.25">
      <c r="A1587" s="49">
        <f t="shared" si="225"/>
        <v>1521</v>
      </c>
      <c r="B1587" s="44">
        <f t="shared" si="226"/>
        <v>8</v>
      </c>
      <c r="C1587" s="45">
        <v>834</v>
      </c>
      <c r="D1587" s="81" t="s">
        <v>3086</v>
      </c>
      <c r="E1587" s="37" t="s">
        <v>49</v>
      </c>
      <c r="F1587" s="37" t="s">
        <v>109</v>
      </c>
      <c r="G1587" s="36" t="s">
        <v>3060</v>
      </c>
      <c r="H1587" s="66">
        <v>121.845</v>
      </c>
      <c r="I1587" s="66">
        <v>60.7</v>
      </c>
      <c r="J1587" s="66">
        <v>0</v>
      </c>
      <c r="K1587" s="66">
        <v>0</v>
      </c>
      <c r="L1587" s="66">
        <v>36.587000000000003</v>
      </c>
      <c r="M1587" s="66">
        <v>0</v>
      </c>
      <c r="N1587" s="66">
        <v>12.3</v>
      </c>
      <c r="O1587" s="66">
        <v>12.257999999999999</v>
      </c>
      <c r="P1587" s="94">
        <v>43490.566736111112</v>
      </c>
      <c r="Q1587" s="95">
        <f t="shared" si="221"/>
        <v>20.15511510525668</v>
      </c>
    </row>
    <row r="1588" spans="1:17" ht="60.75" x14ac:dyDescent="0.25">
      <c r="A1588" s="49">
        <f t="shared" si="225"/>
        <v>1522</v>
      </c>
      <c r="B1588" s="44">
        <f t="shared" si="226"/>
        <v>9</v>
      </c>
      <c r="C1588" s="45">
        <v>872</v>
      </c>
      <c r="D1588" s="81" t="s">
        <v>3087</v>
      </c>
      <c r="E1588" s="37" t="s">
        <v>49</v>
      </c>
      <c r="F1588" s="37" t="s">
        <v>2265</v>
      </c>
      <c r="G1588" s="36" t="s">
        <v>644</v>
      </c>
      <c r="H1588" s="66">
        <v>160.733</v>
      </c>
      <c r="I1588" s="66">
        <v>75</v>
      </c>
      <c r="J1588" s="66">
        <v>0</v>
      </c>
      <c r="K1588" s="66">
        <v>0</v>
      </c>
      <c r="L1588" s="66">
        <v>60.703000000000003</v>
      </c>
      <c r="M1588" s="66">
        <v>0</v>
      </c>
      <c r="N1588" s="66">
        <v>13</v>
      </c>
      <c r="O1588" s="66">
        <v>12.03</v>
      </c>
      <c r="P1588" s="94">
        <v>43490.613900462966</v>
      </c>
      <c r="Q1588" s="95">
        <f t="shared" si="221"/>
        <v>15.572408901718999</v>
      </c>
    </row>
    <row r="1589" spans="1:17" ht="60.75" x14ac:dyDescent="0.25">
      <c r="A1589" s="49">
        <f t="shared" si="225"/>
        <v>1523</v>
      </c>
      <c r="B1589" s="44">
        <f t="shared" si="226"/>
        <v>10</v>
      </c>
      <c r="C1589" s="45">
        <v>1373</v>
      </c>
      <c r="D1589" s="81" t="s">
        <v>3085</v>
      </c>
      <c r="E1589" s="37" t="s">
        <v>49</v>
      </c>
      <c r="F1589" s="37" t="s">
        <v>52</v>
      </c>
      <c r="G1589" s="36" t="s">
        <v>659</v>
      </c>
      <c r="H1589" s="66">
        <v>150</v>
      </c>
      <c r="I1589" s="66">
        <v>74.400000000000006</v>
      </c>
      <c r="J1589" s="66">
        <v>0</v>
      </c>
      <c r="K1589" s="66">
        <v>0</v>
      </c>
      <c r="L1589" s="66">
        <v>45</v>
      </c>
      <c r="M1589" s="66">
        <v>7</v>
      </c>
      <c r="N1589" s="66">
        <v>23.6</v>
      </c>
      <c r="O1589" s="66">
        <v>0</v>
      </c>
      <c r="P1589" s="94">
        <v>43493.764560185184</v>
      </c>
      <c r="Q1589" s="95">
        <f t="shared" si="221"/>
        <v>20.399999999999999</v>
      </c>
    </row>
    <row r="1590" spans="1:17" ht="60.75" x14ac:dyDescent="0.25">
      <c r="A1590" s="49">
        <f t="shared" si="225"/>
        <v>1524</v>
      </c>
      <c r="B1590" s="44">
        <f t="shared" si="226"/>
        <v>11</v>
      </c>
      <c r="C1590" s="45">
        <v>1420</v>
      </c>
      <c r="D1590" s="81" t="s">
        <v>3061</v>
      </c>
      <c r="E1590" s="37" t="s">
        <v>49</v>
      </c>
      <c r="F1590" s="37" t="s">
        <v>3091</v>
      </c>
      <c r="G1590" s="36" t="s">
        <v>657</v>
      </c>
      <c r="H1590" s="66">
        <v>220.27199999999999</v>
      </c>
      <c r="I1590" s="66">
        <v>108</v>
      </c>
      <c r="J1590" s="66">
        <v>0</v>
      </c>
      <c r="K1590" s="66">
        <v>0</v>
      </c>
      <c r="L1590" s="66">
        <v>67.953000000000003</v>
      </c>
      <c r="M1590" s="66">
        <v>15</v>
      </c>
      <c r="N1590" s="66">
        <v>7.21</v>
      </c>
      <c r="O1590" s="66">
        <v>22.109000000000002</v>
      </c>
      <c r="P1590" s="94">
        <v>43493.891030092593</v>
      </c>
      <c r="Q1590" s="95">
        <f t="shared" si="221"/>
        <v>20.120124210067555</v>
      </c>
    </row>
    <row r="1591" spans="1:17" ht="56.25" x14ac:dyDescent="0.25">
      <c r="A1591" s="49">
        <f t="shared" si="225"/>
        <v>1525</v>
      </c>
      <c r="B1591" s="44">
        <f t="shared" si="226"/>
        <v>12</v>
      </c>
      <c r="C1591" s="45">
        <v>2176</v>
      </c>
      <c r="D1591" s="81" t="s">
        <v>3062</v>
      </c>
      <c r="E1591" s="37" t="s">
        <v>49</v>
      </c>
      <c r="F1591" s="37" t="s">
        <v>671</v>
      </c>
      <c r="G1591" s="36" t="s">
        <v>672</v>
      </c>
      <c r="H1591" s="66">
        <v>52.04</v>
      </c>
      <c r="I1591" s="66">
        <v>26.02</v>
      </c>
      <c r="J1591" s="66">
        <v>0</v>
      </c>
      <c r="K1591" s="66">
        <v>0</v>
      </c>
      <c r="L1591" s="66">
        <v>13.02</v>
      </c>
      <c r="M1591" s="66">
        <v>7.8</v>
      </c>
      <c r="N1591" s="66">
        <v>5.2</v>
      </c>
      <c r="O1591" s="66">
        <v>0</v>
      </c>
      <c r="P1591" s="94">
        <v>43495.743506944447</v>
      </c>
      <c r="Q1591" s="95">
        <f t="shared" si="221"/>
        <v>24.980784012298233</v>
      </c>
    </row>
    <row r="1592" spans="1:17" ht="75" x14ac:dyDescent="0.25">
      <c r="A1592" s="49">
        <f t="shared" si="225"/>
        <v>1526</v>
      </c>
      <c r="B1592" s="44">
        <f t="shared" si="226"/>
        <v>13</v>
      </c>
      <c r="C1592" s="45">
        <v>357</v>
      </c>
      <c r="D1592" s="81" t="s">
        <v>3083</v>
      </c>
      <c r="E1592" s="37" t="s">
        <v>61</v>
      </c>
      <c r="F1592" s="37" t="s">
        <v>3063</v>
      </c>
      <c r="G1592" s="36" t="s">
        <v>644</v>
      </c>
      <c r="H1592" s="66">
        <v>182</v>
      </c>
      <c r="I1592" s="66">
        <v>91</v>
      </c>
      <c r="J1592" s="66">
        <v>0</v>
      </c>
      <c r="K1592" s="66">
        <v>0</v>
      </c>
      <c r="L1592" s="66">
        <v>68.977999999999994</v>
      </c>
      <c r="M1592" s="66">
        <v>5</v>
      </c>
      <c r="N1592" s="66">
        <v>10</v>
      </c>
      <c r="O1592" s="66">
        <v>7.0220000000000002</v>
      </c>
      <c r="P1592" s="94">
        <v>43487.623831018522</v>
      </c>
      <c r="Q1592" s="95">
        <f t="shared" si="221"/>
        <v>12.1</v>
      </c>
    </row>
    <row r="1593" spans="1:17" ht="40.5" x14ac:dyDescent="0.25">
      <c r="A1593" s="49">
        <f t="shared" si="225"/>
        <v>1527</v>
      </c>
      <c r="B1593" s="44">
        <f t="shared" si="226"/>
        <v>14</v>
      </c>
      <c r="C1593" s="45">
        <v>549</v>
      </c>
      <c r="D1593" s="81" t="s">
        <v>3064</v>
      </c>
      <c r="E1593" s="37" t="s">
        <v>61</v>
      </c>
      <c r="F1593" s="37" t="s">
        <v>54</v>
      </c>
      <c r="G1593" s="36" t="s">
        <v>669</v>
      </c>
      <c r="H1593" s="66">
        <v>30</v>
      </c>
      <c r="I1593" s="66">
        <v>15</v>
      </c>
      <c r="J1593" s="66">
        <v>0</v>
      </c>
      <c r="K1593" s="66">
        <v>0</v>
      </c>
      <c r="L1593" s="66">
        <v>11.97</v>
      </c>
      <c r="M1593" s="66">
        <v>0</v>
      </c>
      <c r="N1593" s="66">
        <v>3.03</v>
      </c>
      <c r="O1593" s="66">
        <v>0</v>
      </c>
      <c r="P1593" s="94">
        <v>43489.42119212963</v>
      </c>
      <c r="Q1593" s="95">
        <f t="shared" si="221"/>
        <v>10.1</v>
      </c>
    </row>
    <row r="1594" spans="1:17" ht="60.75" x14ac:dyDescent="0.25">
      <c r="A1594" s="49">
        <f t="shared" si="225"/>
        <v>1528</v>
      </c>
      <c r="B1594" s="44">
        <f t="shared" si="226"/>
        <v>15</v>
      </c>
      <c r="C1594" s="45">
        <v>701</v>
      </c>
      <c r="D1594" s="81" t="s">
        <v>3065</v>
      </c>
      <c r="E1594" s="37" t="s">
        <v>61</v>
      </c>
      <c r="F1594" s="37" t="s">
        <v>3095</v>
      </c>
      <c r="G1594" s="36" t="s">
        <v>3066</v>
      </c>
      <c r="H1594" s="66">
        <v>201.672</v>
      </c>
      <c r="I1594" s="66">
        <v>100</v>
      </c>
      <c r="J1594" s="66">
        <v>0</v>
      </c>
      <c r="K1594" s="66">
        <v>0</v>
      </c>
      <c r="L1594" s="66">
        <v>59.366999999999997</v>
      </c>
      <c r="M1594" s="66">
        <v>20</v>
      </c>
      <c r="N1594" s="66">
        <v>2</v>
      </c>
      <c r="O1594" s="66">
        <v>20.305</v>
      </c>
      <c r="P1594" s="94">
        <v>43489.791388888887</v>
      </c>
      <c r="Q1594" s="95">
        <f t="shared" si="221"/>
        <v>20.977131183307549</v>
      </c>
    </row>
    <row r="1595" spans="1:17" ht="75" x14ac:dyDescent="0.25">
      <c r="A1595" s="49">
        <f t="shared" si="225"/>
        <v>1529</v>
      </c>
      <c r="B1595" s="44">
        <f t="shared" si="226"/>
        <v>16</v>
      </c>
      <c r="C1595" s="45">
        <v>828</v>
      </c>
      <c r="D1595" s="81" t="s">
        <v>3108</v>
      </c>
      <c r="E1595" s="37" t="s">
        <v>61</v>
      </c>
      <c r="F1595" s="37" t="s">
        <v>3067</v>
      </c>
      <c r="G1595" s="36" t="s">
        <v>3068</v>
      </c>
      <c r="H1595" s="66">
        <v>119.813</v>
      </c>
      <c r="I1595" s="66">
        <v>59.905999999999999</v>
      </c>
      <c r="J1595" s="66">
        <v>0</v>
      </c>
      <c r="K1595" s="66">
        <v>0</v>
      </c>
      <c r="L1595" s="66">
        <v>38.524999999999999</v>
      </c>
      <c r="M1595" s="66">
        <v>0</v>
      </c>
      <c r="N1595" s="66">
        <v>11.026999999999999</v>
      </c>
      <c r="O1595" s="66">
        <v>10.355</v>
      </c>
      <c r="P1595" s="94">
        <v>43490.555127314816</v>
      </c>
      <c r="Q1595" s="95">
        <f t="shared" si="221"/>
        <v>17.846143573735738</v>
      </c>
    </row>
    <row r="1596" spans="1:17" ht="40.5" x14ac:dyDescent="0.25">
      <c r="A1596" s="49">
        <f t="shared" si="225"/>
        <v>1530</v>
      </c>
      <c r="B1596" s="44">
        <f t="shared" si="226"/>
        <v>17</v>
      </c>
      <c r="C1596" s="45">
        <v>941</v>
      </c>
      <c r="D1596" s="81" t="s">
        <v>3069</v>
      </c>
      <c r="E1596" s="37" t="s">
        <v>61</v>
      </c>
      <c r="F1596" s="37" t="s">
        <v>684</v>
      </c>
      <c r="G1596" s="36" t="s">
        <v>656</v>
      </c>
      <c r="H1596" s="66">
        <v>54.201000000000001</v>
      </c>
      <c r="I1596" s="66">
        <v>27.1</v>
      </c>
      <c r="J1596" s="66">
        <v>0</v>
      </c>
      <c r="K1596" s="66">
        <v>0</v>
      </c>
      <c r="L1596" s="66">
        <v>17.471</v>
      </c>
      <c r="M1596" s="66">
        <v>1</v>
      </c>
      <c r="N1596" s="66">
        <v>4.4000000000000004</v>
      </c>
      <c r="O1596" s="66">
        <v>4.2300000000000004</v>
      </c>
      <c r="P1596" s="94">
        <v>43490.680752314816</v>
      </c>
      <c r="Q1596" s="95">
        <f t="shared" si="221"/>
        <v>17.767199867161125</v>
      </c>
    </row>
    <row r="1597" spans="1:17" ht="60.75" x14ac:dyDescent="0.25">
      <c r="A1597" s="49">
        <f t="shared" si="225"/>
        <v>1531</v>
      </c>
      <c r="B1597" s="44">
        <f t="shared" si="226"/>
        <v>18</v>
      </c>
      <c r="C1597" s="45">
        <v>967</v>
      </c>
      <c r="D1597" s="81" t="s">
        <v>3107</v>
      </c>
      <c r="E1597" s="37" t="s">
        <v>61</v>
      </c>
      <c r="F1597" s="37" t="s">
        <v>684</v>
      </c>
      <c r="G1597" s="36" t="s">
        <v>678</v>
      </c>
      <c r="H1597" s="66">
        <v>40.299999999999997</v>
      </c>
      <c r="I1597" s="66">
        <v>20.149999999999999</v>
      </c>
      <c r="J1597" s="66">
        <v>0</v>
      </c>
      <c r="K1597" s="66">
        <v>0</v>
      </c>
      <c r="L1597" s="66">
        <v>14.05</v>
      </c>
      <c r="M1597" s="66">
        <v>0</v>
      </c>
      <c r="N1597" s="66">
        <v>3.1</v>
      </c>
      <c r="O1597" s="66">
        <v>3</v>
      </c>
      <c r="P1597" s="94">
        <v>43490.699976851851</v>
      </c>
      <c r="Q1597" s="95">
        <f t="shared" si="221"/>
        <v>15.136476426799009</v>
      </c>
    </row>
    <row r="1598" spans="1:17" ht="37.5" x14ac:dyDescent="0.25">
      <c r="A1598" s="49">
        <f t="shared" si="225"/>
        <v>1532</v>
      </c>
      <c r="B1598" s="44">
        <f t="shared" si="226"/>
        <v>19</v>
      </c>
      <c r="C1598" s="45">
        <v>986</v>
      </c>
      <c r="D1598" s="81" t="s">
        <v>3070</v>
      </c>
      <c r="E1598" s="37" t="s">
        <v>61</v>
      </c>
      <c r="F1598" s="37" t="s">
        <v>3096</v>
      </c>
      <c r="G1598" s="36" t="s">
        <v>678</v>
      </c>
      <c r="H1598" s="66">
        <v>24.8</v>
      </c>
      <c r="I1598" s="66">
        <v>12.4</v>
      </c>
      <c r="J1598" s="66">
        <v>0</v>
      </c>
      <c r="K1598" s="66">
        <v>0</v>
      </c>
      <c r="L1598" s="66">
        <v>9.4</v>
      </c>
      <c r="M1598" s="66">
        <v>0</v>
      </c>
      <c r="N1598" s="66">
        <v>3</v>
      </c>
      <c r="O1598" s="66">
        <v>0</v>
      </c>
      <c r="P1598" s="94">
        <v>43490.720439814817</v>
      </c>
      <c r="Q1598" s="95">
        <f t="shared" si="221"/>
        <v>12.096774193548386</v>
      </c>
    </row>
    <row r="1599" spans="1:17" ht="93.75" x14ac:dyDescent="0.25">
      <c r="A1599" s="49">
        <f t="shared" si="225"/>
        <v>1533</v>
      </c>
      <c r="B1599" s="44">
        <f t="shared" si="226"/>
        <v>20</v>
      </c>
      <c r="C1599" s="45">
        <v>1013</v>
      </c>
      <c r="D1599" s="81" t="s">
        <v>3106</v>
      </c>
      <c r="E1599" s="37" t="s">
        <v>61</v>
      </c>
      <c r="F1599" s="37" t="s">
        <v>3097</v>
      </c>
      <c r="G1599" s="36" t="s">
        <v>644</v>
      </c>
      <c r="H1599" s="66">
        <v>290.62799999999999</v>
      </c>
      <c r="I1599" s="66">
        <v>145.31399999999999</v>
      </c>
      <c r="J1599" s="66">
        <v>84.995000000000005</v>
      </c>
      <c r="K1599" s="66">
        <v>0</v>
      </c>
      <c r="L1599" s="66">
        <v>0</v>
      </c>
      <c r="M1599" s="66">
        <v>35</v>
      </c>
      <c r="N1599" s="66">
        <v>10</v>
      </c>
      <c r="O1599" s="66">
        <v>15.319000000000001</v>
      </c>
      <c r="P1599" s="94">
        <v>43490.75267361111</v>
      </c>
      <c r="Q1599" s="95">
        <f t="shared" si="221"/>
        <v>20.754710489010009</v>
      </c>
    </row>
    <row r="1600" spans="1:17" ht="60.75" x14ac:dyDescent="0.25">
      <c r="A1600" s="49">
        <f t="shared" si="225"/>
        <v>1534</v>
      </c>
      <c r="B1600" s="44">
        <f t="shared" si="226"/>
        <v>21</v>
      </c>
      <c r="C1600" s="45">
        <v>1213</v>
      </c>
      <c r="D1600" s="81" t="s">
        <v>3105</v>
      </c>
      <c r="E1600" s="37" t="s">
        <v>61</v>
      </c>
      <c r="F1600" s="37" t="s">
        <v>3098</v>
      </c>
      <c r="G1600" s="36" t="s">
        <v>656</v>
      </c>
      <c r="H1600" s="66">
        <v>178.93600000000001</v>
      </c>
      <c r="I1600" s="66">
        <v>89.4</v>
      </c>
      <c r="J1600" s="66">
        <v>0</v>
      </c>
      <c r="K1600" s="66">
        <v>0</v>
      </c>
      <c r="L1600" s="66">
        <v>53.616</v>
      </c>
      <c r="M1600" s="66">
        <v>0</v>
      </c>
      <c r="N1600" s="66">
        <v>18</v>
      </c>
      <c r="O1600" s="66">
        <v>17.920000000000002</v>
      </c>
      <c r="P1600" s="94">
        <v>43493.504293981481</v>
      </c>
      <c r="Q1600" s="95">
        <f t="shared" si="221"/>
        <v>20.074216479635176</v>
      </c>
    </row>
    <row r="1601" spans="1:17" ht="40.5" x14ac:dyDescent="0.25">
      <c r="A1601" s="49">
        <f t="shared" si="225"/>
        <v>1535</v>
      </c>
      <c r="B1601" s="44">
        <f t="shared" si="226"/>
        <v>22</v>
      </c>
      <c r="C1601" s="45">
        <v>1221</v>
      </c>
      <c r="D1601" s="81" t="s">
        <v>4100</v>
      </c>
      <c r="E1601" s="37" t="s">
        <v>61</v>
      </c>
      <c r="F1601" s="37" t="s">
        <v>1157</v>
      </c>
      <c r="G1601" s="36" t="s">
        <v>672</v>
      </c>
      <c r="H1601" s="66">
        <v>293.74799999999999</v>
      </c>
      <c r="I1601" s="66">
        <v>146.874</v>
      </c>
      <c r="J1601" s="66">
        <v>0</v>
      </c>
      <c r="K1601" s="66">
        <v>0</v>
      </c>
      <c r="L1601" s="66">
        <v>73.372</v>
      </c>
      <c r="M1601" s="66">
        <v>34</v>
      </c>
      <c r="N1601" s="66">
        <v>10</v>
      </c>
      <c r="O1601" s="66">
        <v>29.501999999999999</v>
      </c>
      <c r="P1601" s="94">
        <v>43493.512060185189</v>
      </c>
      <c r="Q1601" s="95">
        <f t="shared" si="221"/>
        <v>25.0221278102319</v>
      </c>
    </row>
    <row r="1602" spans="1:17" ht="56.25" x14ac:dyDescent="0.25">
      <c r="A1602" s="49">
        <f t="shared" si="225"/>
        <v>1536</v>
      </c>
      <c r="B1602" s="44">
        <f t="shared" si="226"/>
        <v>23</v>
      </c>
      <c r="C1602" s="45">
        <v>1384</v>
      </c>
      <c r="D1602" s="81" t="s">
        <v>3071</v>
      </c>
      <c r="E1602" s="37" t="s">
        <v>61</v>
      </c>
      <c r="F1602" s="37" t="s">
        <v>671</v>
      </c>
      <c r="G1602" s="36" t="s">
        <v>672</v>
      </c>
      <c r="H1602" s="66">
        <v>94</v>
      </c>
      <c r="I1602" s="66">
        <v>47</v>
      </c>
      <c r="J1602" s="66">
        <v>0</v>
      </c>
      <c r="K1602" s="66">
        <v>0</v>
      </c>
      <c r="L1602" s="66">
        <v>23.5</v>
      </c>
      <c r="M1602" s="66">
        <v>11.1</v>
      </c>
      <c r="N1602" s="66">
        <v>3</v>
      </c>
      <c r="O1602" s="66">
        <v>9.4</v>
      </c>
      <c r="P1602" s="94">
        <v>43493.780740740738</v>
      </c>
      <c r="Q1602" s="95">
        <f t="shared" si="221"/>
        <v>25</v>
      </c>
    </row>
    <row r="1603" spans="1:17" ht="60.75" x14ac:dyDescent="0.25">
      <c r="A1603" s="49">
        <f t="shared" si="225"/>
        <v>1537</v>
      </c>
      <c r="B1603" s="44">
        <f t="shared" si="226"/>
        <v>24</v>
      </c>
      <c r="C1603" s="45">
        <v>1548</v>
      </c>
      <c r="D1603" s="81" t="s">
        <v>3104</v>
      </c>
      <c r="E1603" s="37" t="s">
        <v>61</v>
      </c>
      <c r="F1603" s="37" t="s">
        <v>3099</v>
      </c>
      <c r="G1603" s="36" t="s">
        <v>3072</v>
      </c>
      <c r="H1603" s="66">
        <v>52.642000000000003</v>
      </c>
      <c r="I1603" s="66">
        <v>26</v>
      </c>
      <c r="J1603" s="66">
        <v>0</v>
      </c>
      <c r="K1603" s="66">
        <v>0</v>
      </c>
      <c r="L1603" s="66">
        <v>14.731999999999999</v>
      </c>
      <c r="M1603" s="66">
        <v>5</v>
      </c>
      <c r="N1603" s="66">
        <v>1.5</v>
      </c>
      <c r="O1603" s="66">
        <v>5.41</v>
      </c>
      <c r="P1603" s="94">
        <v>43494.561053240737</v>
      </c>
      <c r="Q1603" s="95">
        <f t="shared" si="221"/>
        <v>22.624520344971696</v>
      </c>
    </row>
    <row r="1604" spans="1:17" ht="56.25" x14ac:dyDescent="0.25">
      <c r="A1604" s="49">
        <f t="shared" si="225"/>
        <v>1538</v>
      </c>
      <c r="B1604" s="44">
        <f t="shared" si="226"/>
        <v>25</v>
      </c>
      <c r="C1604" s="45">
        <v>1858</v>
      </c>
      <c r="D1604" s="81" t="s">
        <v>3073</v>
      </c>
      <c r="E1604" s="37" t="s">
        <v>61</v>
      </c>
      <c r="F1604" s="37" t="s">
        <v>3100</v>
      </c>
      <c r="G1604" s="36" t="s">
        <v>657</v>
      </c>
      <c r="H1604" s="66">
        <v>299.97000000000003</v>
      </c>
      <c r="I1604" s="66">
        <v>149</v>
      </c>
      <c r="J1604" s="66">
        <v>0</v>
      </c>
      <c r="K1604" s="66">
        <v>0</v>
      </c>
      <c r="L1604" s="66">
        <v>95.244</v>
      </c>
      <c r="M1604" s="66">
        <v>20</v>
      </c>
      <c r="N1604" s="66">
        <v>8</v>
      </c>
      <c r="O1604" s="66">
        <v>27.725999999999999</v>
      </c>
      <c r="P1604" s="94">
        <v>43495.438738425924</v>
      </c>
      <c r="Q1604" s="95">
        <f t="shared" si="221"/>
        <v>18.577191052438575</v>
      </c>
    </row>
    <row r="1605" spans="1:17" ht="40.5" x14ac:dyDescent="0.25">
      <c r="A1605" s="49">
        <f t="shared" si="225"/>
        <v>1539</v>
      </c>
      <c r="B1605" s="44">
        <f t="shared" si="226"/>
        <v>26</v>
      </c>
      <c r="C1605" s="45">
        <v>1886</v>
      </c>
      <c r="D1605" s="81" t="s">
        <v>3074</v>
      </c>
      <c r="E1605" s="37" t="s">
        <v>61</v>
      </c>
      <c r="F1605" s="37" t="s">
        <v>3101</v>
      </c>
      <c r="G1605" s="36" t="s">
        <v>647</v>
      </c>
      <c r="H1605" s="66">
        <v>42.2</v>
      </c>
      <c r="I1605" s="66">
        <v>21.1</v>
      </c>
      <c r="J1605" s="66">
        <v>0</v>
      </c>
      <c r="K1605" s="66">
        <v>0</v>
      </c>
      <c r="L1605" s="66">
        <v>16.03</v>
      </c>
      <c r="M1605" s="66">
        <v>0</v>
      </c>
      <c r="N1605" s="66">
        <v>3.2</v>
      </c>
      <c r="O1605" s="66">
        <v>1.87</v>
      </c>
      <c r="P1605" s="94">
        <v>43495.480740740742</v>
      </c>
      <c r="Q1605" s="95">
        <f t="shared" si="221"/>
        <v>12.014218009478672</v>
      </c>
    </row>
    <row r="1606" spans="1:17" ht="40.5" x14ac:dyDescent="0.25">
      <c r="A1606" s="49">
        <f t="shared" si="225"/>
        <v>1540</v>
      </c>
      <c r="B1606" s="44">
        <f t="shared" si="226"/>
        <v>27</v>
      </c>
      <c r="C1606" s="45">
        <v>2565</v>
      </c>
      <c r="D1606" s="81" t="s">
        <v>3092</v>
      </c>
      <c r="E1606" s="37" t="s">
        <v>61</v>
      </c>
      <c r="F1606" s="37" t="s">
        <v>670</v>
      </c>
      <c r="G1606" s="36" t="s">
        <v>659</v>
      </c>
      <c r="H1606" s="66">
        <v>40.143999999999998</v>
      </c>
      <c r="I1606" s="66">
        <v>20</v>
      </c>
      <c r="J1606" s="66">
        <v>0</v>
      </c>
      <c r="K1606" s="66">
        <v>0</v>
      </c>
      <c r="L1606" s="66">
        <v>12</v>
      </c>
      <c r="M1606" s="66">
        <v>0</v>
      </c>
      <c r="N1606" s="66">
        <v>8.1440000000000001</v>
      </c>
      <c r="O1606" s="66">
        <v>0</v>
      </c>
      <c r="P1606" s="94">
        <v>43496.644814814812</v>
      </c>
      <c r="Q1606" s="95">
        <f t="shared" si="221"/>
        <v>20.28696691909127</v>
      </c>
    </row>
    <row r="1607" spans="1:17" ht="60.75" x14ac:dyDescent="0.25">
      <c r="A1607" s="49">
        <f t="shared" si="225"/>
        <v>1541</v>
      </c>
      <c r="B1607" s="44">
        <f t="shared" si="226"/>
        <v>28</v>
      </c>
      <c r="C1607" s="45">
        <v>2716</v>
      </c>
      <c r="D1607" s="81" t="s">
        <v>3075</v>
      </c>
      <c r="E1607" s="37" t="s">
        <v>61</v>
      </c>
      <c r="F1607" s="37" t="s">
        <v>3013</v>
      </c>
      <c r="G1607" s="36" t="s">
        <v>3076</v>
      </c>
      <c r="H1607" s="66">
        <v>75.25</v>
      </c>
      <c r="I1607" s="66">
        <v>37.625</v>
      </c>
      <c r="J1607" s="66">
        <v>0</v>
      </c>
      <c r="K1607" s="66">
        <v>0</v>
      </c>
      <c r="L1607" s="66">
        <v>26.824999999999999</v>
      </c>
      <c r="M1607" s="66">
        <v>3</v>
      </c>
      <c r="N1607" s="66">
        <v>2.8</v>
      </c>
      <c r="O1607" s="66">
        <v>5</v>
      </c>
      <c r="P1607" s="94">
        <v>43496.74658564815</v>
      </c>
      <c r="Q1607" s="95">
        <f t="shared" si="221"/>
        <v>14.352159468438538</v>
      </c>
    </row>
    <row r="1608" spans="1:17" ht="40.5" x14ac:dyDescent="0.25">
      <c r="A1608" s="49">
        <f t="shared" si="225"/>
        <v>1542</v>
      </c>
      <c r="B1608" s="44">
        <f t="shared" si="226"/>
        <v>29</v>
      </c>
      <c r="C1608" s="45">
        <v>2723</v>
      </c>
      <c r="D1608" s="81" t="s">
        <v>3077</v>
      </c>
      <c r="E1608" s="37" t="s">
        <v>61</v>
      </c>
      <c r="F1608" s="37" t="s">
        <v>525</v>
      </c>
      <c r="G1608" s="36" t="s">
        <v>643</v>
      </c>
      <c r="H1608" s="66">
        <v>259.85399999999998</v>
      </c>
      <c r="I1608" s="66">
        <v>129.41399999999999</v>
      </c>
      <c r="J1608" s="66">
        <v>0</v>
      </c>
      <c r="K1608" s="66">
        <v>0</v>
      </c>
      <c r="L1608" s="66">
        <v>77.87</v>
      </c>
      <c r="M1608" s="66">
        <v>8</v>
      </c>
      <c r="N1608" s="66">
        <v>18.515999999999998</v>
      </c>
      <c r="O1608" s="66">
        <v>26.053999999999998</v>
      </c>
      <c r="P1608" s="94">
        <v>43496.749594907407</v>
      </c>
      <c r="Q1608" s="95">
        <f t="shared" si="221"/>
        <v>20.230591024190506</v>
      </c>
    </row>
    <row r="1609" spans="1:17" ht="60.75" x14ac:dyDescent="0.25">
      <c r="A1609" s="49">
        <f t="shared" si="225"/>
        <v>1543</v>
      </c>
      <c r="B1609" s="44">
        <f t="shared" si="226"/>
        <v>30</v>
      </c>
      <c r="C1609" s="45">
        <v>764</v>
      </c>
      <c r="D1609" s="81" t="s">
        <v>3078</v>
      </c>
      <c r="E1609" s="37" t="s">
        <v>63</v>
      </c>
      <c r="F1609" s="37" t="s">
        <v>3079</v>
      </c>
      <c r="G1609" s="36" t="s">
        <v>3080</v>
      </c>
      <c r="H1609" s="66">
        <v>119.29</v>
      </c>
      <c r="I1609" s="66">
        <v>59.645000000000003</v>
      </c>
      <c r="J1609" s="66">
        <v>0</v>
      </c>
      <c r="K1609" s="66">
        <v>0</v>
      </c>
      <c r="L1609" s="66">
        <v>35.645000000000003</v>
      </c>
      <c r="M1609" s="66">
        <v>0</v>
      </c>
      <c r="N1609" s="66">
        <v>24</v>
      </c>
      <c r="O1609" s="66">
        <v>0</v>
      </c>
      <c r="P1609" s="94">
        <v>43490.43513888889</v>
      </c>
      <c r="Q1609" s="95">
        <f t="shared" si="221"/>
        <v>20.119037639366248</v>
      </c>
    </row>
    <row r="1610" spans="1:17" ht="40.5" x14ac:dyDescent="0.25">
      <c r="A1610" s="49">
        <f t="shared" si="225"/>
        <v>1544</v>
      </c>
      <c r="B1610" s="44">
        <f t="shared" si="226"/>
        <v>31</v>
      </c>
      <c r="C1610" s="45">
        <v>1070</v>
      </c>
      <c r="D1610" s="81" t="s">
        <v>3089</v>
      </c>
      <c r="E1610" s="37" t="s">
        <v>63</v>
      </c>
      <c r="F1610" s="37" t="s">
        <v>670</v>
      </c>
      <c r="G1610" s="36" t="s">
        <v>659</v>
      </c>
      <c r="H1610" s="66">
        <v>118.48</v>
      </c>
      <c r="I1610" s="66">
        <v>59</v>
      </c>
      <c r="J1610" s="66">
        <v>0</v>
      </c>
      <c r="K1610" s="66">
        <v>0</v>
      </c>
      <c r="L1610" s="66">
        <v>35.479999999999997</v>
      </c>
      <c r="M1610" s="66">
        <v>24</v>
      </c>
      <c r="N1610" s="66">
        <v>0</v>
      </c>
      <c r="O1610" s="66">
        <v>0</v>
      </c>
      <c r="P1610" s="94">
        <v>43490.844884259262</v>
      </c>
      <c r="Q1610" s="95">
        <f t="shared" si="221"/>
        <v>20.256583389601619</v>
      </c>
    </row>
    <row r="1611" spans="1:17" ht="40.5" x14ac:dyDescent="0.25">
      <c r="A1611" s="49">
        <f t="shared" si="225"/>
        <v>1545</v>
      </c>
      <c r="B1611" s="44">
        <f t="shared" si="226"/>
        <v>32</v>
      </c>
      <c r="C1611" s="45">
        <v>1723</v>
      </c>
      <c r="D1611" s="81" t="s">
        <v>3093</v>
      </c>
      <c r="E1611" s="37" t="s">
        <v>63</v>
      </c>
      <c r="F1611" s="37" t="s">
        <v>769</v>
      </c>
      <c r="G1611" s="36" t="s">
        <v>647</v>
      </c>
      <c r="H1611" s="66">
        <v>105.28</v>
      </c>
      <c r="I1611" s="66">
        <v>52.64</v>
      </c>
      <c r="J1611" s="66">
        <v>0</v>
      </c>
      <c r="K1611" s="66">
        <v>0</v>
      </c>
      <c r="L1611" s="66">
        <v>31.54</v>
      </c>
      <c r="M1611" s="66">
        <v>5</v>
      </c>
      <c r="N1611" s="66">
        <v>16.100000000000001</v>
      </c>
      <c r="O1611" s="66">
        <v>0</v>
      </c>
      <c r="P1611" s="94">
        <v>43494.751562500001</v>
      </c>
      <c r="Q1611" s="95">
        <f t="shared" si="221"/>
        <v>20.04179331306991</v>
      </c>
    </row>
    <row r="1612" spans="1:17" ht="40.5" x14ac:dyDescent="0.25">
      <c r="A1612" s="49">
        <f t="shared" si="225"/>
        <v>1546</v>
      </c>
      <c r="B1612" s="44">
        <f t="shared" si="226"/>
        <v>33</v>
      </c>
      <c r="C1612" s="45">
        <v>1185</v>
      </c>
      <c r="D1612" s="81" t="s">
        <v>3084</v>
      </c>
      <c r="E1612" s="37" t="s">
        <v>65</v>
      </c>
      <c r="F1612" s="37" t="s">
        <v>3102</v>
      </c>
      <c r="G1612" s="36" t="s">
        <v>644</v>
      </c>
      <c r="H1612" s="66">
        <v>86.238</v>
      </c>
      <c r="I1612" s="66">
        <v>43.119</v>
      </c>
      <c r="J1612" s="66">
        <v>0</v>
      </c>
      <c r="K1612" s="66">
        <v>0</v>
      </c>
      <c r="L1612" s="66">
        <v>30.184000000000001</v>
      </c>
      <c r="M1612" s="66">
        <v>0</v>
      </c>
      <c r="N1612" s="66">
        <v>10.702999999999999</v>
      </c>
      <c r="O1612" s="66">
        <v>2.2320000000000002</v>
      </c>
      <c r="P1612" s="94">
        <v>43493.431307870371</v>
      </c>
      <c r="Q1612" s="95">
        <f t="shared" si="221"/>
        <v>14.999188292863932</v>
      </c>
    </row>
    <row r="1613" spans="1:17" ht="40.5" x14ac:dyDescent="0.25">
      <c r="A1613" s="49">
        <f t="shared" si="225"/>
        <v>1547</v>
      </c>
      <c r="B1613" s="44">
        <f t="shared" si="226"/>
        <v>34</v>
      </c>
      <c r="C1613" s="45">
        <v>2151</v>
      </c>
      <c r="D1613" s="81" t="s">
        <v>3094</v>
      </c>
      <c r="E1613" s="37" t="s">
        <v>65</v>
      </c>
      <c r="F1613" s="37" t="s">
        <v>3103</v>
      </c>
      <c r="G1613" s="36" t="s">
        <v>657</v>
      </c>
      <c r="H1613" s="66">
        <v>299.99400000000003</v>
      </c>
      <c r="I1613" s="66">
        <v>149</v>
      </c>
      <c r="J1613" s="66">
        <v>0</v>
      </c>
      <c r="K1613" s="66">
        <v>0</v>
      </c>
      <c r="L1613" s="66">
        <v>105.49299999999999</v>
      </c>
      <c r="M1613" s="66">
        <v>15</v>
      </c>
      <c r="N1613" s="66">
        <v>8</v>
      </c>
      <c r="O1613" s="66">
        <v>22.501000000000001</v>
      </c>
      <c r="P1613" s="94">
        <v>43495.725914351853</v>
      </c>
      <c r="Q1613" s="95">
        <f t="shared" si="221"/>
        <v>15.167303346066921</v>
      </c>
    </row>
    <row r="1614" spans="1:17" s="13" customFormat="1" ht="20.25" x14ac:dyDescent="0.3">
      <c r="A1614" s="50"/>
      <c r="B1614" s="54">
        <f>B1615+B1651+B1648+B1660+B1664+B1670+B1679+B1689+B1704+B1718+B1698</f>
        <v>99</v>
      </c>
      <c r="C1614" s="38"/>
      <c r="D1614" s="8" t="s">
        <v>24</v>
      </c>
      <c r="E1614" s="38"/>
      <c r="F1614" s="38"/>
      <c r="G1614" s="38"/>
      <c r="H1614" s="14">
        <f t="shared" ref="H1614:O1614" si="227">H1615+H1648+H1651+H1660+H1664+H1670+H1679+H1689+H1704+H1718+H1698</f>
        <v>26690.527999999998</v>
      </c>
      <c r="I1614" s="14">
        <f t="shared" si="227"/>
        <v>12805.365000000002</v>
      </c>
      <c r="J1614" s="14">
        <f t="shared" si="227"/>
        <v>736.29700000000003</v>
      </c>
      <c r="K1614" s="14">
        <f t="shared" si="227"/>
        <v>1332.884</v>
      </c>
      <c r="L1614" s="14">
        <f t="shared" si="227"/>
        <v>6529.009</v>
      </c>
      <c r="M1614" s="14">
        <f t="shared" si="227"/>
        <v>3547.7</v>
      </c>
      <c r="N1614" s="14">
        <f t="shared" si="227"/>
        <v>1308.0640000000001</v>
      </c>
      <c r="O1614" s="14">
        <f t="shared" si="227"/>
        <v>431.209</v>
      </c>
      <c r="P1614" s="96"/>
      <c r="Q1614" s="96"/>
    </row>
    <row r="1615" spans="1:17" s="19" customFormat="1" ht="20.25" x14ac:dyDescent="0.3">
      <c r="A1615" s="55"/>
      <c r="B1615" s="56">
        <v>32</v>
      </c>
      <c r="C1615" s="41"/>
      <c r="D1615" s="17" t="s">
        <v>201</v>
      </c>
      <c r="E1615" s="41"/>
      <c r="F1615" s="41"/>
      <c r="G1615" s="41"/>
      <c r="H1615" s="22">
        <f>SUM(H1616:H1647)</f>
        <v>7051.7110000000002</v>
      </c>
      <c r="I1615" s="22">
        <f t="shared" ref="I1615:O1615" si="228">SUM(I1616:I1647)</f>
        <v>3426.29</v>
      </c>
      <c r="J1615" s="22">
        <f t="shared" si="228"/>
        <v>736.29700000000003</v>
      </c>
      <c r="K1615" s="22">
        <f t="shared" si="228"/>
        <v>1332.884</v>
      </c>
      <c r="L1615" s="22">
        <f t="shared" si="228"/>
        <v>0</v>
      </c>
      <c r="M1615" s="22">
        <f t="shared" si="228"/>
        <v>964.52800000000002</v>
      </c>
      <c r="N1615" s="22">
        <f t="shared" si="228"/>
        <v>430.15500000000003</v>
      </c>
      <c r="O1615" s="22">
        <f t="shared" si="228"/>
        <v>161.55700000000002</v>
      </c>
      <c r="P1615" s="101"/>
      <c r="Q1615" s="101"/>
    </row>
    <row r="1616" spans="1:17" ht="40.5" x14ac:dyDescent="0.25">
      <c r="A1616" s="49">
        <f>A1613+1</f>
        <v>1548</v>
      </c>
      <c r="B1616" s="44">
        <v>1</v>
      </c>
      <c r="C1616" s="45">
        <v>177</v>
      </c>
      <c r="D1616" s="81" t="s">
        <v>3116</v>
      </c>
      <c r="E1616" s="37" t="s">
        <v>49</v>
      </c>
      <c r="F1616" s="37" t="s">
        <v>3117</v>
      </c>
      <c r="G1616" s="36" t="s">
        <v>587</v>
      </c>
      <c r="H1616" s="66">
        <v>105.16500000000001</v>
      </c>
      <c r="I1616" s="66">
        <v>52</v>
      </c>
      <c r="J1616" s="66">
        <v>0</v>
      </c>
      <c r="K1616" s="66">
        <v>35</v>
      </c>
      <c r="L1616" s="66">
        <v>0</v>
      </c>
      <c r="M1616" s="66">
        <v>0</v>
      </c>
      <c r="N1616" s="66">
        <v>18.164999999999999</v>
      </c>
      <c r="O1616" s="66">
        <v>0</v>
      </c>
      <c r="P1616" s="94">
        <v>43482.78193287037</v>
      </c>
      <c r="Q1616" s="95">
        <f t="shared" ref="Q1616:Q1647" si="229">(O1616+N1616+M1616)*100/H1616</f>
        <v>17.272856939095707</v>
      </c>
    </row>
    <row r="1617" spans="1:17" ht="60.75" x14ac:dyDescent="0.25">
      <c r="A1617" s="49">
        <f>A1616+1</f>
        <v>1549</v>
      </c>
      <c r="B1617" s="44">
        <f>B1616+1</f>
        <v>2</v>
      </c>
      <c r="C1617" s="45">
        <v>1503</v>
      </c>
      <c r="D1617" s="81" t="s">
        <v>3118</v>
      </c>
      <c r="E1617" s="37" t="s">
        <v>49</v>
      </c>
      <c r="F1617" s="37" t="s">
        <v>3119</v>
      </c>
      <c r="G1617" s="36" t="s">
        <v>588</v>
      </c>
      <c r="H1617" s="66">
        <v>229.74799999999999</v>
      </c>
      <c r="I1617" s="66">
        <v>114</v>
      </c>
      <c r="J1617" s="66">
        <v>0</v>
      </c>
      <c r="K1617" s="66">
        <v>60</v>
      </c>
      <c r="L1617" s="66">
        <v>0</v>
      </c>
      <c r="M1617" s="66">
        <v>40</v>
      </c>
      <c r="N1617" s="66">
        <v>15.747999999999999</v>
      </c>
      <c r="O1617" s="66">
        <v>0</v>
      </c>
      <c r="P1617" s="94">
        <v>43494.493784722225</v>
      </c>
      <c r="Q1617" s="95">
        <f t="shared" si="229"/>
        <v>24.264846701603499</v>
      </c>
    </row>
    <row r="1618" spans="1:17" ht="81" x14ac:dyDescent="0.25">
      <c r="A1618" s="49">
        <f t="shared" ref="A1618:A1647" si="230">A1617+1</f>
        <v>1550</v>
      </c>
      <c r="B1618" s="44">
        <f>B1617+1</f>
        <v>3</v>
      </c>
      <c r="C1618" s="45">
        <v>1597</v>
      </c>
      <c r="D1618" s="81" t="s">
        <v>3120</v>
      </c>
      <c r="E1618" s="37" t="s">
        <v>49</v>
      </c>
      <c r="F1618" s="37" t="s">
        <v>3121</v>
      </c>
      <c r="G1618" s="36" t="s">
        <v>3122</v>
      </c>
      <c r="H1618" s="66">
        <v>164.97</v>
      </c>
      <c r="I1618" s="66">
        <v>82.484999999999999</v>
      </c>
      <c r="J1618" s="66">
        <v>0</v>
      </c>
      <c r="K1618" s="66">
        <v>30.9</v>
      </c>
      <c r="L1618" s="66">
        <v>0</v>
      </c>
      <c r="M1618" s="66">
        <v>40</v>
      </c>
      <c r="N1618" s="66">
        <v>4.306</v>
      </c>
      <c r="O1618" s="66">
        <v>7.2789999999999999</v>
      </c>
      <c r="P1618" s="94">
        <v>43494.636122685188</v>
      </c>
      <c r="Q1618" s="95">
        <f t="shared" si="229"/>
        <v>31.269321694853609</v>
      </c>
    </row>
    <row r="1619" spans="1:17" ht="40.5" x14ac:dyDescent="0.25">
      <c r="A1619" s="49">
        <f t="shared" si="230"/>
        <v>1551</v>
      </c>
      <c r="B1619" s="44">
        <f t="shared" ref="B1619:B1646" si="231">B1618+1</f>
        <v>4</v>
      </c>
      <c r="C1619" s="45">
        <v>1668</v>
      </c>
      <c r="D1619" s="81" t="s">
        <v>3123</v>
      </c>
      <c r="E1619" s="37" t="s">
        <v>49</v>
      </c>
      <c r="F1619" s="37" t="s">
        <v>589</v>
      </c>
      <c r="G1619" s="36" t="s">
        <v>590</v>
      </c>
      <c r="H1619" s="66">
        <v>48.43</v>
      </c>
      <c r="I1619" s="66">
        <v>24.215</v>
      </c>
      <c r="J1619" s="66">
        <v>12.108000000000001</v>
      </c>
      <c r="K1619" s="66">
        <v>0</v>
      </c>
      <c r="L1619" s="66">
        <v>0</v>
      </c>
      <c r="M1619" s="66">
        <v>5</v>
      </c>
      <c r="N1619" s="66">
        <v>7.1070000000000002</v>
      </c>
      <c r="O1619" s="66">
        <v>0</v>
      </c>
      <c r="P1619" s="94">
        <v>43494.700706018521</v>
      </c>
      <c r="Q1619" s="95">
        <f t="shared" si="229"/>
        <v>24.998967582077221</v>
      </c>
    </row>
    <row r="1620" spans="1:17" ht="40.5" x14ac:dyDescent="0.25">
      <c r="A1620" s="49">
        <f t="shared" si="230"/>
        <v>1552</v>
      </c>
      <c r="B1620" s="44">
        <f t="shared" si="231"/>
        <v>5</v>
      </c>
      <c r="C1620" s="45">
        <v>1794</v>
      </c>
      <c r="D1620" s="81" t="s">
        <v>3124</v>
      </c>
      <c r="E1620" s="37" t="s">
        <v>49</v>
      </c>
      <c r="F1620" s="37" t="s">
        <v>3149</v>
      </c>
      <c r="G1620" s="36" t="s">
        <v>591</v>
      </c>
      <c r="H1620" s="66">
        <v>168.64599999999999</v>
      </c>
      <c r="I1620" s="66">
        <v>82</v>
      </c>
      <c r="J1620" s="66">
        <v>20</v>
      </c>
      <c r="K1620" s="66">
        <v>30</v>
      </c>
      <c r="L1620" s="66">
        <v>0</v>
      </c>
      <c r="M1620" s="66">
        <v>10</v>
      </c>
      <c r="N1620" s="66">
        <v>26.646000000000001</v>
      </c>
      <c r="O1620" s="66">
        <v>0</v>
      </c>
      <c r="P1620" s="94">
        <v>43494.923530092594</v>
      </c>
      <c r="Q1620" s="95">
        <f t="shared" si="229"/>
        <v>21.729539983159992</v>
      </c>
    </row>
    <row r="1621" spans="1:17" ht="40.5" x14ac:dyDescent="0.25">
      <c r="A1621" s="49">
        <f t="shared" si="230"/>
        <v>1553</v>
      </c>
      <c r="B1621" s="44">
        <f t="shared" si="231"/>
        <v>6</v>
      </c>
      <c r="C1621" s="45">
        <v>1993</v>
      </c>
      <c r="D1621" s="81" t="s">
        <v>3125</v>
      </c>
      <c r="E1621" s="37" t="s">
        <v>49</v>
      </c>
      <c r="F1621" s="37" t="s">
        <v>592</v>
      </c>
      <c r="G1621" s="36" t="s">
        <v>593</v>
      </c>
      <c r="H1621" s="66">
        <v>299.95400000000001</v>
      </c>
      <c r="I1621" s="66">
        <v>149.977</v>
      </c>
      <c r="J1621" s="66">
        <v>50</v>
      </c>
      <c r="K1621" s="66">
        <v>39.81</v>
      </c>
      <c r="L1621" s="66">
        <v>0</v>
      </c>
      <c r="M1621" s="66">
        <v>44.383000000000003</v>
      </c>
      <c r="N1621" s="66">
        <v>0</v>
      </c>
      <c r="O1621" s="66">
        <v>15.784000000000001</v>
      </c>
      <c r="P1621" s="94">
        <v>43495.583449074074</v>
      </c>
      <c r="Q1621" s="95">
        <f t="shared" si="229"/>
        <v>20.058742340492209</v>
      </c>
    </row>
    <row r="1622" spans="1:17" ht="60.75" x14ac:dyDescent="0.25">
      <c r="A1622" s="49">
        <f t="shared" si="230"/>
        <v>1554</v>
      </c>
      <c r="B1622" s="44">
        <f t="shared" si="231"/>
        <v>7</v>
      </c>
      <c r="C1622" s="45">
        <v>2054</v>
      </c>
      <c r="D1622" s="81" t="s">
        <v>3126</v>
      </c>
      <c r="E1622" s="37" t="s">
        <v>49</v>
      </c>
      <c r="F1622" s="37" t="s">
        <v>599</v>
      </c>
      <c r="G1622" s="36" t="s">
        <v>250</v>
      </c>
      <c r="H1622" s="66">
        <v>459.61200000000002</v>
      </c>
      <c r="I1622" s="66">
        <v>200</v>
      </c>
      <c r="J1622" s="66">
        <v>0</v>
      </c>
      <c r="K1622" s="66">
        <v>180</v>
      </c>
      <c r="L1622" s="66">
        <v>0</v>
      </c>
      <c r="M1622" s="66">
        <v>53</v>
      </c>
      <c r="N1622" s="66">
        <v>10.675000000000001</v>
      </c>
      <c r="O1622" s="66">
        <v>15.936999999999999</v>
      </c>
      <c r="P1622" s="94">
        <v>43495.637870370374</v>
      </c>
      <c r="Q1622" s="95">
        <f t="shared" si="229"/>
        <v>17.321566886852388</v>
      </c>
    </row>
    <row r="1623" spans="1:17" ht="40.5" x14ac:dyDescent="0.25">
      <c r="A1623" s="49">
        <f t="shared" si="230"/>
        <v>1555</v>
      </c>
      <c r="B1623" s="44">
        <f t="shared" si="231"/>
        <v>8</v>
      </c>
      <c r="C1623" s="45">
        <v>2207</v>
      </c>
      <c r="D1623" s="81" t="s">
        <v>3127</v>
      </c>
      <c r="E1623" s="37" t="s">
        <v>49</v>
      </c>
      <c r="F1623" s="37" t="s">
        <v>53</v>
      </c>
      <c r="G1623" s="36" t="s">
        <v>594</v>
      </c>
      <c r="H1623" s="66">
        <v>166.536</v>
      </c>
      <c r="I1623" s="66">
        <v>83.268000000000001</v>
      </c>
      <c r="J1623" s="66">
        <v>31.167999999999999</v>
      </c>
      <c r="K1623" s="66">
        <v>0</v>
      </c>
      <c r="L1623" s="66">
        <v>0</v>
      </c>
      <c r="M1623" s="66">
        <v>45</v>
      </c>
      <c r="N1623" s="66">
        <v>7.1</v>
      </c>
      <c r="O1623" s="66">
        <v>0</v>
      </c>
      <c r="P1623" s="94">
        <v>43495.778148148151</v>
      </c>
      <c r="Q1623" s="95">
        <f t="shared" si="229"/>
        <v>31.284527069222271</v>
      </c>
    </row>
    <row r="1624" spans="1:17" ht="40.5" x14ac:dyDescent="0.25">
      <c r="A1624" s="49">
        <f t="shared" si="230"/>
        <v>1556</v>
      </c>
      <c r="B1624" s="44">
        <f t="shared" si="231"/>
        <v>9</v>
      </c>
      <c r="C1624" s="45">
        <v>1766</v>
      </c>
      <c r="D1624" s="81" t="s">
        <v>3128</v>
      </c>
      <c r="E1624" s="37" t="s">
        <v>58</v>
      </c>
      <c r="F1624" s="37" t="s">
        <v>525</v>
      </c>
      <c r="G1624" s="36" t="s">
        <v>596</v>
      </c>
      <c r="H1624" s="66">
        <v>298.39800000000002</v>
      </c>
      <c r="I1624" s="66">
        <v>149</v>
      </c>
      <c r="J1624" s="66">
        <v>40</v>
      </c>
      <c r="K1624" s="66">
        <v>58.052</v>
      </c>
      <c r="L1624" s="66">
        <v>0</v>
      </c>
      <c r="M1624" s="66">
        <v>30</v>
      </c>
      <c r="N1624" s="66">
        <v>0</v>
      </c>
      <c r="O1624" s="66">
        <v>21.346</v>
      </c>
      <c r="P1624" s="94">
        <v>43494.828136574077</v>
      </c>
      <c r="Q1624" s="95">
        <f t="shared" si="229"/>
        <v>17.207219887532759</v>
      </c>
    </row>
    <row r="1625" spans="1:17" ht="56.25" x14ac:dyDescent="0.25">
      <c r="A1625" s="49">
        <f t="shared" si="230"/>
        <v>1557</v>
      </c>
      <c r="B1625" s="44">
        <f t="shared" si="231"/>
        <v>10</v>
      </c>
      <c r="C1625" s="45">
        <v>1889</v>
      </c>
      <c r="D1625" s="81" t="s">
        <v>3150</v>
      </c>
      <c r="E1625" s="37" t="s">
        <v>58</v>
      </c>
      <c r="F1625" s="37" t="s">
        <v>3129</v>
      </c>
      <c r="G1625" s="36" t="s">
        <v>598</v>
      </c>
      <c r="H1625" s="66">
        <v>299.77699999999999</v>
      </c>
      <c r="I1625" s="66">
        <v>149.88800000000001</v>
      </c>
      <c r="J1625" s="66">
        <v>74.944000000000003</v>
      </c>
      <c r="K1625" s="66">
        <v>0</v>
      </c>
      <c r="L1625" s="66">
        <v>0</v>
      </c>
      <c r="M1625" s="66">
        <v>0</v>
      </c>
      <c r="N1625" s="66">
        <v>69.260000000000005</v>
      </c>
      <c r="O1625" s="66">
        <v>5.6849999999999996</v>
      </c>
      <c r="P1625" s="94">
        <v>43495.483275462961</v>
      </c>
      <c r="Q1625" s="95">
        <f t="shared" si="229"/>
        <v>25.000250185971577</v>
      </c>
    </row>
    <row r="1626" spans="1:17" ht="40.5" x14ac:dyDescent="0.25">
      <c r="A1626" s="49">
        <f t="shared" si="230"/>
        <v>1558</v>
      </c>
      <c r="B1626" s="44">
        <f t="shared" si="231"/>
        <v>11</v>
      </c>
      <c r="C1626" s="45">
        <v>1198</v>
      </c>
      <c r="D1626" s="81" t="s">
        <v>3130</v>
      </c>
      <c r="E1626" s="37" t="s">
        <v>61</v>
      </c>
      <c r="F1626" s="37" t="s">
        <v>54</v>
      </c>
      <c r="G1626" s="36" t="s">
        <v>597</v>
      </c>
      <c r="H1626" s="66">
        <v>88.41</v>
      </c>
      <c r="I1626" s="66">
        <v>44</v>
      </c>
      <c r="J1626" s="66">
        <v>0</v>
      </c>
      <c r="K1626" s="66">
        <v>26.725000000000001</v>
      </c>
      <c r="L1626" s="66">
        <v>0</v>
      </c>
      <c r="M1626" s="66">
        <v>12</v>
      </c>
      <c r="N1626" s="66">
        <v>5.6849999999999996</v>
      </c>
      <c r="O1626" s="66">
        <v>0</v>
      </c>
      <c r="P1626" s="94">
        <v>43493.469814814816</v>
      </c>
      <c r="Q1626" s="95">
        <f t="shared" si="229"/>
        <v>20.003393281303019</v>
      </c>
    </row>
    <row r="1627" spans="1:17" ht="40.5" x14ac:dyDescent="0.25">
      <c r="A1627" s="49">
        <f t="shared" si="230"/>
        <v>1559</v>
      </c>
      <c r="B1627" s="44">
        <f t="shared" si="231"/>
        <v>12</v>
      </c>
      <c r="C1627" s="45">
        <v>1825</v>
      </c>
      <c r="D1627" s="81" t="s">
        <v>3131</v>
      </c>
      <c r="E1627" s="37" t="s">
        <v>61</v>
      </c>
      <c r="F1627" s="37" t="s">
        <v>589</v>
      </c>
      <c r="G1627" s="36" t="s">
        <v>590</v>
      </c>
      <c r="H1627" s="66">
        <v>399.47899999999998</v>
      </c>
      <c r="I1627" s="66">
        <v>199.739</v>
      </c>
      <c r="J1627" s="66">
        <v>68.760000000000005</v>
      </c>
      <c r="K1627" s="66">
        <v>20</v>
      </c>
      <c r="L1627" s="66">
        <v>0</v>
      </c>
      <c r="M1627" s="66">
        <v>70</v>
      </c>
      <c r="N1627" s="66">
        <v>10</v>
      </c>
      <c r="O1627" s="66">
        <v>30.98</v>
      </c>
      <c r="P1627" s="94">
        <v>43495.377152777779</v>
      </c>
      <c r="Q1627" s="95">
        <f t="shared" si="229"/>
        <v>27.781184993453977</v>
      </c>
    </row>
    <row r="1628" spans="1:17" ht="40.5" x14ac:dyDescent="0.25">
      <c r="A1628" s="49">
        <f t="shared" si="230"/>
        <v>1560</v>
      </c>
      <c r="B1628" s="44">
        <f t="shared" si="231"/>
        <v>13</v>
      </c>
      <c r="C1628" s="45">
        <v>2592</v>
      </c>
      <c r="D1628" s="81" t="s">
        <v>3132</v>
      </c>
      <c r="E1628" s="37" t="s">
        <v>61</v>
      </c>
      <c r="F1628" s="37" t="s">
        <v>595</v>
      </c>
      <c r="G1628" s="36" t="s">
        <v>591</v>
      </c>
      <c r="H1628" s="66">
        <v>258.69499999999999</v>
      </c>
      <c r="I1628" s="66">
        <v>129.34700000000001</v>
      </c>
      <c r="J1628" s="66">
        <v>30</v>
      </c>
      <c r="K1628" s="66">
        <v>60.277999999999999</v>
      </c>
      <c r="L1628" s="66">
        <v>0</v>
      </c>
      <c r="M1628" s="66">
        <v>34.07</v>
      </c>
      <c r="N1628" s="66">
        <v>5</v>
      </c>
      <c r="O1628" s="66">
        <v>0</v>
      </c>
      <c r="P1628" s="94">
        <v>43496.664537037039</v>
      </c>
      <c r="Q1628" s="95">
        <f t="shared" si="229"/>
        <v>15.10272714973231</v>
      </c>
    </row>
    <row r="1629" spans="1:17" ht="40.5" x14ac:dyDescent="0.25">
      <c r="A1629" s="49">
        <f t="shared" si="230"/>
        <v>1561</v>
      </c>
      <c r="B1629" s="44">
        <f t="shared" si="231"/>
        <v>14</v>
      </c>
      <c r="C1629" s="45">
        <v>1442</v>
      </c>
      <c r="D1629" s="81" t="s">
        <v>3133</v>
      </c>
      <c r="E1629" s="37" t="s">
        <v>63</v>
      </c>
      <c r="F1629" s="37" t="s">
        <v>600</v>
      </c>
      <c r="G1629" s="36" t="s">
        <v>593</v>
      </c>
      <c r="H1629" s="66">
        <v>79.528000000000006</v>
      </c>
      <c r="I1629" s="66">
        <v>39.764000000000003</v>
      </c>
      <c r="J1629" s="66">
        <v>10</v>
      </c>
      <c r="K1629" s="66">
        <v>9.7639999999999993</v>
      </c>
      <c r="L1629" s="66">
        <v>0</v>
      </c>
      <c r="M1629" s="66">
        <v>20</v>
      </c>
      <c r="N1629" s="66">
        <v>0</v>
      </c>
      <c r="O1629" s="66">
        <v>0</v>
      </c>
      <c r="P1629" s="94">
        <v>43494.405428240738</v>
      </c>
      <c r="Q1629" s="95">
        <f t="shared" si="229"/>
        <v>25.148375414948191</v>
      </c>
    </row>
    <row r="1630" spans="1:17" ht="60.75" x14ac:dyDescent="0.25">
      <c r="A1630" s="49">
        <f t="shared" si="230"/>
        <v>1562</v>
      </c>
      <c r="B1630" s="44">
        <f t="shared" si="231"/>
        <v>15</v>
      </c>
      <c r="C1630" s="45">
        <v>1555</v>
      </c>
      <c r="D1630" s="81" t="s">
        <v>3153</v>
      </c>
      <c r="E1630" s="37" t="s">
        <v>63</v>
      </c>
      <c r="F1630" s="37" t="s">
        <v>60</v>
      </c>
      <c r="G1630" s="36" t="s">
        <v>614</v>
      </c>
      <c r="H1630" s="66">
        <v>307.86</v>
      </c>
      <c r="I1630" s="66">
        <v>153.93</v>
      </c>
      <c r="J1630" s="66">
        <v>0</v>
      </c>
      <c r="K1630" s="66">
        <v>0</v>
      </c>
      <c r="L1630" s="66">
        <v>0</v>
      </c>
      <c r="M1630" s="66">
        <v>10</v>
      </c>
      <c r="N1630" s="66">
        <v>143.93</v>
      </c>
      <c r="O1630" s="66">
        <v>0</v>
      </c>
      <c r="P1630" s="94">
        <v>43494.569374999999</v>
      </c>
      <c r="Q1630" s="95">
        <f t="shared" si="229"/>
        <v>50</v>
      </c>
    </row>
    <row r="1631" spans="1:17" ht="40.5" x14ac:dyDescent="0.25">
      <c r="A1631" s="49">
        <f t="shared" si="230"/>
        <v>1563</v>
      </c>
      <c r="B1631" s="44">
        <f t="shared" si="231"/>
        <v>16</v>
      </c>
      <c r="C1631" s="45">
        <v>1578</v>
      </c>
      <c r="D1631" s="81" t="s">
        <v>3134</v>
      </c>
      <c r="E1631" s="37" t="s">
        <v>63</v>
      </c>
      <c r="F1631" s="37" t="s">
        <v>3135</v>
      </c>
      <c r="G1631" s="36" t="s">
        <v>3136</v>
      </c>
      <c r="H1631" s="66">
        <v>56.179000000000002</v>
      </c>
      <c r="I1631" s="66">
        <v>28.088999999999999</v>
      </c>
      <c r="J1631" s="66">
        <v>10</v>
      </c>
      <c r="K1631" s="66">
        <v>0</v>
      </c>
      <c r="L1631" s="66">
        <v>0</v>
      </c>
      <c r="M1631" s="66">
        <v>18.09</v>
      </c>
      <c r="N1631" s="66">
        <v>0</v>
      </c>
      <c r="O1631" s="66">
        <v>0</v>
      </c>
      <c r="P1631" s="94">
        <v>43494.612118055556</v>
      </c>
      <c r="Q1631" s="95">
        <f t="shared" si="229"/>
        <v>32.200644368892291</v>
      </c>
    </row>
    <row r="1632" spans="1:17" ht="40.5" x14ac:dyDescent="0.25">
      <c r="A1632" s="49">
        <f t="shared" si="230"/>
        <v>1564</v>
      </c>
      <c r="B1632" s="44">
        <f t="shared" si="231"/>
        <v>17</v>
      </c>
      <c r="C1632" s="45">
        <v>2257</v>
      </c>
      <c r="D1632" s="81" t="s">
        <v>3137</v>
      </c>
      <c r="E1632" s="37" t="s">
        <v>63</v>
      </c>
      <c r="F1632" s="37" t="s">
        <v>88</v>
      </c>
      <c r="G1632" s="36" t="s">
        <v>596</v>
      </c>
      <c r="H1632" s="66">
        <v>150.001</v>
      </c>
      <c r="I1632" s="66">
        <v>75</v>
      </c>
      <c r="J1632" s="66">
        <v>20</v>
      </c>
      <c r="K1632" s="66">
        <v>22</v>
      </c>
      <c r="L1632" s="66">
        <v>0</v>
      </c>
      <c r="M1632" s="66">
        <v>15.055</v>
      </c>
      <c r="N1632" s="66">
        <v>3</v>
      </c>
      <c r="O1632" s="66">
        <v>14.946</v>
      </c>
      <c r="P1632" s="94">
        <v>43495.829571759263</v>
      </c>
      <c r="Q1632" s="95">
        <f t="shared" si="229"/>
        <v>22.000519996533356</v>
      </c>
    </row>
    <row r="1633" spans="1:17" ht="40.5" x14ac:dyDescent="0.25">
      <c r="A1633" s="49">
        <f t="shared" si="230"/>
        <v>1565</v>
      </c>
      <c r="B1633" s="44">
        <f t="shared" si="231"/>
        <v>18</v>
      </c>
      <c r="C1633" s="45">
        <v>2267</v>
      </c>
      <c r="D1633" s="81" t="s">
        <v>3138</v>
      </c>
      <c r="E1633" s="37" t="s">
        <v>63</v>
      </c>
      <c r="F1633" s="37" t="s">
        <v>88</v>
      </c>
      <c r="G1633" s="36" t="s">
        <v>596</v>
      </c>
      <c r="H1633" s="66">
        <v>183.8</v>
      </c>
      <c r="I1633" s="66">
        <v>91.9</v>
      </c>
      <c r="J1633" s="66">
        <v>20</v>
      </c>
      <c r="K1633" s="66">
        <v>44.1</v>
      </c>
      <c r="L1633" s="66">
        <v>0</v>
      </c>
      <c r="M1633" s="66">
        <v>19.13</v>
      </c>
      <c r="N1633" s="66">
        <v>8.67</v>
      </c>
      <c r="O1633" s="66">
        <v>0</v>
      </c>
      <c r="P1633" s="94">
        <v>43495.845636574071</v>
      </c>
      <c r="Q1633" s="95">
        <f t="shared" si="229"/>
        <v>15.125136017410226</v>
      </c>
    </row>
    <row r="1634" spans="1:17" ht="40.5" x14ac:dyDescent="0.25">
      <c r="A1634" s="49">
        <f t="shared" si="230"/>
        <v>1566</v>
      </c>
      <c r="B1634" s="44">
        <f t="shared" si="231"/>
        <v>19</v>
      </c>
      <c r="C1634" s="45">
        <v>2316</v>
      </c>
      <c r="D1634" s="81" t="s">
        <v>3157</v>
      </c>
      <c r="E1634" s="37" t="s">
        <v>63</v>
      </c>
      <c r="F1634" s="37" t="s">
        <v>88</v>
      </c>
      <c r="G1634" s="36" t="s">
        <v>601</v>
      </c>
      <c r="H1634" s="66">
        <v>99.138999999999996</v>
      </c>
      <c r="I1634" s="66">
        <v>49.56</v>
      </c>
      <c r="J1634" s="66">
        <v>20</v>
      </c>
      <c r="K1634" s="66">
        <v>13.579000000000001</v>
      </c>
      <c r="L1634" s="66">
        <v>0</v>
      </c>
      <c r="M1634" s="66">
        <v>9</v>
      </c>
      <c r="N1634" s="66">
        <v>7</v>
      </c>
      <c r="O1634" s="66">
        <v>0</v>
      </c>
      <c r="P1634" s="94">
        <v>43495.976898148147</v>
      </c>
      <c r="Q1634" s="95">
        <f t="shared" si="229"/>
        <v>16.138956414730835</v>
      </c>
    </row>
    <row r="1635" spans="1:17" ht="40.5" x14ac:dyDescent="0.25">
      <c r="A1635" s="49">
        <f t="shared" si="230"/>
        <v>1567</v>
      </c>
      <c r="B1635" s="44">
        <f t="shared" si="231"/>
        <v>20</v>
      </c>
      <c r="C1635" s="45">
        <v>2327</v>
      </c>
      <c r="D1635" s="81" t="s">
        <v>3139</v>
      </c>
      <c r="E1635" s="37" t="s">
        <v>63</v>
      </c>
      <c r="F1635" s="37" t="s">
        <v>88</v>
      </c>
      <c r="G1635" s="36" t="s">
        <v>591</v>
      </c>
      <c r="H1635" s="66">
        <v>299.89</v>
      </c>
      <c r="I1635" s="66">
        <v>149.4</v>
      </c>
      <c r="J1635" s="66">
        <v>20</v>
      </c>
      <c r="K1635" s="66">
        <v>85.19</v>
      </c>
      <c r="L1635" s="66">
        <v>0</v>
      </c>
      <c r="M1635" s="66">
        <v>43</v>
      </c>
      <c r="N1635" s="66">
        <v>2.2999999999999998</v>
      </c>
      <c r="O1635" s="66">
        <v>0</v>
      </c>
      <c r="P1635" s="94">
        <v>43496.066979166666</v>
      </c>
      <c r="Q1635" s="95">
        <f t="shared" si="229"/>
        <v>15.105538697522425</v>
      </c>
    </row>
    <row r="1636" spans="1:17" ht="60.75" x14ac:dyDescent="0.25">
      <c r="A1636" s="49">
        <f t="shared" si="230"/>
        <v>1568</v>
      </c>
      <c r="B1636" s="44">
        <f t="shared" si="231"/>
        <v>21</v>
      </c>
      <c r="C1636" s="45">
        <v>2328</v>
      </c>
      <c r="D1636" s="81" t="s">
        <v>3156</v>
      </c>
      <c r="E1636" s="37" t="s">
        <v>63</v>
      </c>
      <c r="F1636" s="37" t="s">
        <v>3013</v>
      </c>
      <c r="G1636" s="36" t="s">
        <v>596</v>
      </c>
      <c r="H1636" s="66">
        <v>299.32100000000003</v>
      </c>
      <c r="I1636" s="66">
        <v>149.6</v>
      </c>
      <c r="J1636" s="66">
        <v>40</v>
      </c>
      <c r="K1636" s="66">
        <v>52.820999999999998</v>
      </c>
      <c r="L1636" s="66">
        <v>0</v>
      </c>
      <c r="M1636" s="66">
        <v>30</v>
      </c>
      <c r="N1636" s="66">
        <v>10</v>
      </c>
      <c r="O1636" s="66">
        <v>16.899999999999999</v>
      </c>
      <c r="P1636" s="94">
        <v>43496.102361111109</v>
      </c>
      <c r="Q1636" s="95">
        <f t="shared" si="229"/>
        <v>19.009691936081996</v>
      </c>
    </row>
    <row r="1637" spans="1:17" ht="40.5" x14ac:dyDescent="0.25">
      <c r="A1637" s="49">
        <f t="shared" si="230"/>
        <v>1569</v>
      </c>
      <c r="B1637" s="44">
        <f t="shared" si="231"/>
        <v>22</v>
      </c>
      <c r="C1637" s="45">
        <v>2549</v>
      </c>
      <c r="D1637" s="81" t="s">
        <v>3140</v>
      </c>
      <c r="E1637" s="37" t="s">
        <v>63</v>
      </c>
      <c r="F1637" s="37" t="s">
        <v>81</v>
      </c>
      <c r="G1637" s="36" t="s">
        <v>596</v>
      </c>
      <c r="H1637" s="66">
        <v>141.01599999999999</v>
      </c>
      <c r="I1637" s="66">
        <v>70.507999999999996</v>
      </c>
      <c r="J1637" s="66">
        <v>49.908000000000001</v>
      </c>
      <c r="K1637" s="66">
        <v>0</v>
      </c>
      <c r="L1637" s="66">
        <v>0</v>
      </c>
      <c r="M1637" s="66">
        <v>20.6</v>
      </c>
      <c r="N1637" s="66">
        <v>0</v>
      </c>
      <c r="O1637" s="66">
        <v>0</v>
      </c>
      <c r="P1637" s="94">
        <v>43496.629560185182</v>
      </c>
      <c r="Q1637" s="95">
        <f t="shared" si="229"/>
        <v>14.608271401826745</v>
      </c>
    </row>
    <row r="1638" spans="1:17" ht="60.75" x14ac:dyDescent="0.25">
      <c r="A1638" s="49">
        <f t="shared" si="230"/>
        <v>1570</v>
      </c>
      <c r="B1638" s="44">
        <f t="shared" si="231"/>
        <v>23</v>
      </c>
      <c r="C1638" s="45">
        <v>2647</v>
      </c>
      <c r="D1638" s="81" t="s">
        <v>3141</v>
      </c>
      <c r="E1638" s="37" t="s">
        <v>63</v>
      </c>
      <c r="F1638" s="37" t="s">
        <v>3121</v>
      </c>
      <c r="G1638" s="36" t="s">
        <v>3122</v>
      </c>
      <c r="H1638" s="66">
        <v>140</v>
      </c>
      <c r="I1638" s="66">
        <v>70</v>
      </c>
      <c r="J1638" s="66">
        <v>0</v>
      </c>
      <c r="K1638" s="66">
        <v>30</v>
      </c>
      <c r="L1638" s="66">
        <v>0</v>
      </c>
      <c r="M1638" s="66">
        <v>25</v>
      </c>
      <c r="N1638" s="66">
        <v>15</v>
      </c>
      <c r="O1638" s="66">
        <v>0</v>
      </c>
      <c r="P1638" s="94">
        <v>43496.704872685186</v>
      </c>
      <c r="Q1638" s="95">
        <f t="shared" si="229"/>
        <v>28.571428571428573</v>
      </c>
    </row>
    <row r="1639" spans="1:17" ht="60.75" x14ac:dyDescent="0.25">
      <c r="A1639" s="49">
        <f t="shared" si="230"/>
        <v>1571</v>
      </c>
      <c r="B1639" s="44">
        <f t="shared" si="231"/>
        <v>24</v>
      </c>
      <c r="C1639" s="45">
        <v>1757</v>
      </c>
      <c r="D1639" s="81" t="s">
        <v>3142</v>
      </c>
      <c r="E1639" s="37" t="s">
        <v>65</v>
      </c>
      <c r="F1639" s="37" t="s">
        <v>3151</v>
      </c>
      <c r="G1639" s="36" t="s">
        <v>588</v>
      </c>
      <c r="H1639" s="66">
        <v>166</v>
      </c>
      <c r="I1639" s="66">
        <v>83</v>
      </c>
      <c r="J1639" s="66">
        <v>0</v>
      </c>
      <c r="K1639" s="66">
        <v>39</v>
      </c>
      <c r="L1639" s="66">
        <v>0</v>
      </c>
      <c r="M1639" s="66">
        <v>35</v>
      </c>
      <c r="N1639" s="66">
        <v>9</v>
      </c>
      <c r="O1639" s="66">
        <v>0</v>
      </c>
      <c r="P1639" s="94">
        <v>43494.813113425924</v>
      </c>
      <c r="Q1639" s="95">
        <f t="shared" si="229"/>
        <v>26.506024096385541</v>
      </c>
    </row>
    <row r="1640" spans="1:17" ht="40.5" x14ac:dyDescent="0.25">
      <c r="A1640" s="49">
        <f t="shared" si="230"/>
        <v>1572</v>
      </c>
      <c r="B1640" s="44">
        <f t="shared" si="231"/>
        <v>25</v>
      </c>
      <c r="C1640" s="45">
        <v>2263</v>
      </c>
      <c r="D1640" s="81" t="s">
        <v>3155</v>
      </c>
      <c r="E1640" s="37" t="s">
        <v>65</v>
      </c>
      <c r="F1640" s="37" t="s">
        <v>3013</v>
      </c>
      <c r="G1640" s="36" t="s">
        <v>596</v>
      </c>
      <c r="H1640" s="66">
        <v>76.102999999999994</v>
      </c>
      <c r="I1640" s="66">
        <v>38</v>
      </c>
      <c r="J1640" s="66">
        <v>0</v>
      </c>
      <c r="K1640" s="66">
        <v>22.103000000000002</v>
      </c>
      <c r="L1640" s="66">
        <v>0</v>
      </c>
      <c r="M1640" s="66">
        <v>5.8</v>
      </c>
      <c r="N1640" s="66">
        <v>10.199999999999999</v>
      </c>
      <c r="O1640" s="66">
        <v>0</v>
      </c>
      <c r="P1640" s="94">
        <v>43495.836747685185</v>
      </c>
      <c r="Q1640" s="95">
        <f t="shared" si="229"/>
        <v>21.024138338830269</v>
      </c>
    </row>
    <row r="1641" spans="1:17" ht="40.5" x14ac:dyDescent="0.25">
      <c r="A1641" s="49">
        <f t="shared" si="230"/>
        <v>1573</v>
      </c>
      <c r="B1641" s="44">
        <f t="shared" si="231"/>
        <v>26</v>
      </c>
      <c r="C1641" s="45">
        <v>1784</v>
      </c>
      <c r="D1641" s="81" t="s">
        <v>3143</v>
      </c>
      <c r="E1641" s="37" t="s">
        <v>6</v>
      </c>
      <c r="F1641" s="37" t="s">
        <v>88</v>
      </c>
      <c r="G1641" s="36" t="s">
        <v>601</v>
      </c>
      <c r="H1641" s="66">
        <v>372.29899999999998</v>
      </c>
      <c r="I1641" s="66">
        <v>186.1</v>
      </c>
      <c r="J1641" s="66">
        <v>30</v>
      </c>
      <c r="K1641" s="66">
        <v>100.199</v>
      </c>
      <c r="L1641" s="66">
        <v>0</v>
      </c>
      <c r="M1641" s="66">
        <v>50</v>
      </c>
      <c r="N1641" s="66">
        <v>6</v>
      </c>
      <c r="O1641" s="66">
        <v>0</v>
      </c>
      <c r="P1641" s="94">
        <v>43494.886516203704</v>
      </c>
      <c r="Q1641" s="95">
        <f t="shared" si="229"/>
        <v>15.04167349361669</v>
      </c>
    </row>
    <row r="1642" spans="1:17" ht="40.5" x14ac:dyDescent="0.25">
      <c r="A1642" s="49">
        <f t="shared" si="230"/>
        <v>1574</v>
      </c>
      <c r="B1642" s="44">
        <f t="shared" si="231"/>
        <v>27</v>
      </c>
      <c r="C1642" s="45">
        <v>1839</v>
      </c>
      <c r="D1642" s="81" t="s">
        <v>3144</v>
      </c>
      <c r="E1642" s="37" t="s">
        <v>6</v>
      </c>
      <c r="F1642" s="37" t="s">
        <v>600</v>
      </c>
      <c r="G1642" s="36" t="s">
        <v>593</v>
      </c>
      <c r="H1642" s="66">
        <v>157.96</v>
      </c>
      <c r="I1642" s="66">
        <v>78.98</v>
      </c>
      <c r="J1642" s="66">
        <v>25</v>
      </c>
      <c r="K1642" s="66">
        <v>18.98</v>
      </c>
      <c r="L1642" s="66">
        <v>0</v>
      </c>
      <c r="M1642" s="66">
        <v>35</v>
      </c>
      <c r="N1642" s="66">
        <v>0</v>
      </c>
      <c r="O1642" s="66">
        <v>0</v>
      </c>
      <c r="P1642" s="94">
        <v>43495.415520833332</v>
      </c>
      <c r="Q1642" s="95">
        <f t="shared" si="229"/>
        <v>22.157508229931626</v>
      </c>
    </row>
    <row r="1643" spans="1:17" ht="40.5" x14ac:dyDescent="0.25">
      <c r="A1643" s="49">
        <f t="shared" si="230"/>
        <v>1575</v>
      </c>
      <c r="B1643" s="44">
        <f t="shared" si="231"/>
        <v>28</v>
      </c>
      <c r="C1643" s="45">
        <v>2318</v>
      </c>
      <c r="D1643" s="81" t="s">
        <v>3145</v>
      </c>
      <c r="E1643" s="37" t="s">
        <v>6</v>
      </c>
      <c r="F1643" s="37" t="s">
        <v>88</v>
      </c>
      <c r="G1643" s="36" t="s">
        <v>596</v>
      </c>
      <c r="H1643" s="66">
        <v>373.40199999999999</v>
      </c>
      <c r="I1643" s="66">
        <v>186.7</v>
      </c>
      <c r="J1643" s="66">
        <v>30</v>
      </c>
      <c r="K1643" s="66">
        <v>100.30200000000001</v>
      </c>
      <c r="L1643" s="66">
        <v>0</v>
      </c>
      <c r="M1643" s="66">
        <v>52.4</v>
      </c>
      <c r="N1643" s="66">
        <v>4</v>
      </c>
      <c r="O1643" s="66">
        <v>0</v>
      </c>
      <c r="P1643" s="94">
        <v>43496.009780092594</v>
      </c>
      <c r="Q1643" s="95">
        <f t="shared" si="229"/>
        <v>15.104364732915197</v>
      </c>
    </row>
    <row r="1644" spans="1:17" ht="40.5" x14ac:dyDescent="0.25">
      <c r="A1644" s="49">
        <f t="shared" si="230"/>
        <v>1576</v>
      </c>
      <c r="B1644" s="44">
        <f t="shared" si="231"/>
        <v>29</v>
      </c>
      <c r="C1644" s="45">
        <v>2359</v>
      </c>
      <c r="D1644" s="81" t="s">
        <v>3154</v>
      </c>
      <c r="E1644" s="37" t="s">
        <v>6</v>
      </c>
      <c r="F1644" s="37" t="s">
        <v>602</v>
      </c>
      <c r="G1644" s="36" t="s">
        <v>598</v>
      </c>
      <c r="H1644" s="66">
        <v>455.30399999999997</v>
      </c>
      <c r="I1644" s="66">
        <v>200</v>
      </c>
      <c r="J1644" s="66">
        <v>70</v>
      </c>
      <c r="K1644" s="66">
        <v>76.694999999999993</v>
      </c>
      <c r="L1644" s="66">
        <v>0</v>
      </c>
      <c r="M1644" s="66">
        <v>55</v>
      </c>
      <c r="N1644" s="66">
        <v>20.908999999999999</v>
      </c>
      <c r="O1644" s="66">
        <v>32.700000000000003</v>
      </c>
      <c r="P1644" s="94">
        <v>43496.415069444447</v>
      </c>
      <c r="Q1644" s="95">
        <f t="shared" si="229"/>
        <v>23.854172157503562</v>
      </c>
    </row>
    <row r="1645" spans="1:17" ht="56.25" x14ac:dyDescent="0.25">
      <c r="A1645" s="49">
        <f t="shared" si="230"/>
        <v>1577</v>
      </c>
      <c r="B1645" s="44">
        <f t="shared" si="231"/>
        <v>30</v>
      </c>
      <c r="C1645" s="45">
        <v>2484</v>
      </c>
      <c r="D1645" s="81" t="s">
        <v>3146</v>
      </c>
      <c r="E1645" s="37" t="s">
        <v>6</v>
      </c>
      <c r="F1645" s="37" t="s">
        <v>3152</v>
      </c>
      <c r="G1645" s="36" t="s">
        <v>594</v>
      </c>
      <c r="H1645" s="66">
        <v>474.40899999999999</v>
      </c>
      <c r="I1645" s="66">
        <v>200</v>
      </c>
      <c r="J1645" s="66">
        <v>64.409000000000006</v>
      </c>
      <c r="K1645" s="66">
        <v>120</v>
      </c>
      <c r="L1645" s="66">
        <v>0</v>
      </c>
      <c r="M1645" s="66">
        <v>90</v>
      </c>
      <c r="N1645" s="66">
        <v>0</v>
      </c>
      <c r="O1645" s="66">
        <v>0</v>
      </c>
      <c r="P1645" s="94">
        <v>43496.551678240743</v>
      </c>
      <c r="Q1645" s="95">
        <f t="shared" si="229"/>
        <v>18.970972304488321</v>
      </c>
    </row>
    <row r="1646" spans="1:17" ht="40.5" x14ac:dyDescent="0.25">
      <c r="A1646" s="49">
        <f t="shared" si="230"/>
        <v>1578</v>
      </c>
      <c r="B1646" s="44">
        <f t="shared" si="231"/>
        <v>31</v>
      </c>
      <c r="C1646" s="45">
        <v>2505</v>
      </c>
      <c r="D1646" s="81" t="s">
        <v>3147</v>
      </c>
      <c r="E1646" s="37" t="s">
        <v>6</v>
      </c>
      <c r="F1646" s="37" t="s">
        <v>60</v>
      </c>
      <c r="G1646" s="36" t="s">
        <v>588</v>
      </c>
      <c r="H1646" s="66">
        <v>130.90799999999999</v>
      </c>
      <c r="I1646" s="66">
        <v>65.453999999999994</v>
      </c>
      <c r="J1646" s="66">
        <v>0</v>
      </c>
      <c r="K1646" s="66">
        <v>30</v>
      </c>
      <c r="L1646" s="66">
        <v>0</v>
      </c>
      <c r="M1646" s="66">
        <v>30</v>
      </c>
      <c r="N1646" s="66">
        <v>5.4539999999999997</v>
      </c>
      <c r="O1646" s="66">
        <v>0</v>
      </c>
      <c r="P1646" s="94">
        <v>43496.571273148147</v>
      </c>
      <c r="Q1646" s="95">
        <f t="shared" si="229"/>
        <v>27.083142359519666</v>
      </c>
    </row>
    <row r="1647" spans="1:17" ht="40.5" x14ac:dyDescent="0.25">
      <c r="A1647" s="49">
        <f t="shared" si="230"/>
        <v>1579</v>
      </c>
      <c r="B1647" s="44">
        <f t="shared" ref="B1647" si="232">B1646+1</f>
        <v>32</v>
      </c>
      <c r="C1647" s="45">
        <v>2579</v>
      </c>
      <c r="D1647" s="81" t="s">
        <v>3148</v>
      </c>
      <c r="E1647" s="37" t="s">
        <v>6</v>
      </c>
      <c r="F1647" s="37" t="s">
        <v>54</v>
      </c>
      <c r="G1647" s="36" t="s">
        <v>3122</v>
      </c>
      <c r="H1647" s="66">
        <v>100.77200000000001</v>
      </c>
      <c r="I1647" s="66">
        <v>50.386000000000003</v>
      </c>
      <c r="J1647" s="66">
        <v>0</v>
      </c>
      <c r="K1647" s="66">
        <v>27.385999999999999</v>
      </c>
      <c r="L1647" s="66">
        <v>0</v>
      </c>
      <c r="M1647" s="66">
        <v>18</v>
      </c>
      <c r="N1647" s="66">
        <v>5</v>
      </c>
      <c r="O1647" s="66">
        <v>0</v>
      </c>
      <c r="P1647" s="94">
        <v>43496.657534722224</v>
      </c>
      <c r="Q1647" s="95">
        <f t="shared" si="229"/>
        <v>22.823800261977532</v>
      </c>
    </row>
    <row r="1648" spans="1:17" s="15" customFormat="1" ht="20.25" x14ac:dyDescent="0.25">
      <c r="A1648" s="52"/>
      <c r="B1648" s="57">
        <v>2</v>
      </c>
      <c r="C1648" s="46"/>
      <c r="D1648" s="16" t="s">
        <v>605</v>
      </c>
      <c r="E1648" s="42"/>
      <c r="F1648" s="42"/>
      <c r="G1648" s="42"/>
      <c r="H1648" s="20">
        <f t="shared" ref="H1648:O1648" si="233">SUM(H1649:H1650)</f>
        <v>599.63300000000004</v>
      </c>
      <c r="I1648" s="20">
        <f t="shared" si="233"/>
        <v>298</v>
      </c>
      <c r="J1648" s="20">
        <f t="shared" si="233"/>
        <v>0</v>
      </c>
      <c r="K1648" s="20">
        <f t="shared" si="233"/>
        <v>0</v>
      </c>
      <c r="L1648" s="20">
        <f t="shared" si="233"/>
        <v>161.63300000000001</v>
      </c>
      <c r="M1648" s="20">
        <f t="shared" si="233"/>
        <v>140</v>
      </c>
      <c r="N1648" s="20">
        <f t="shared" si="233"/>
        <v>0</v>
      </c>
      <c r="O1648" s="20">
        <f t="shared" si="233"/>
        <v>0</v>
      </c>
      <c r="P1648" s="100"/>
      <c r="Q1648" s="100"/>
    </row>
    <row r="1649" spans="1:17" ht="40.5" x14ac:dyDescent="0.25">
      <c r="A1649" s="49">
        <f>A1647+1</f>
        <v>1580</v>
      </c>
      <c r="B1649" s="44">
        <v>1</v>
      </c>
      <c r="C1649" s="45">
        <v>1266</v>
      </c>
      <c r="D1649" s="81" t="s">
        <v>3158</v>
      </c>
      <c r="E1649" s="37" t="s">
        <v>49</v>
      </c>
      <c r="F1649" s="37" t="s">
        <v>603</v>
      </c>
      <c r="G1649" s="36" t="s">
        <v>604</v>
      </c>
      <c r="H1649" s="66">
        <v>299.63799999999998</v>
      </c>
      <c r="I1649" s="66">
        <v>149</v>
      </c>
      <c r="J1649" s="66">
        <v>0</v>
      </c>
      <c r="K1649" s="66">
        <v>0</v>
      </c>
      <c r="L1649" s="66">
        <v>80.638000000000005</v>
      </c>
      <c r="M1649" s="66">
        <v>70</v>
      </c>
      <c r="N1649" s="66">
        <v>0</v>
      </c>
      <c r="O1649" s="66">
        <v>0</v>
      </c>
      <c r="P1649" s="94">
        <v>43493.632777777777</v>
      </c>
      <c r="Q1649" s="95">
        <f t="shared" ref="Q1649:Q1697" si="234">(O1649+N1649+M1649)*100/H1649</f>
        <v>23.361522904304529</v>
      </c>
    </row>
    <row r="1650" spans="1:17" ht="40.5" x14ac:dyDescent="0.25">
      <c r="A1650" s="49">
        <f>A1649+1</f>
        <v>1581</v>
      </c>
      <c r="B1650" s="44">
        <f>B1649+1</f>
        <v>2</v>
      </c>
      <c r="C1650" s="45">
        <v>1273</v>
      </c>
      <c r="D1650" s="81" t="s">
        <v>3159</v>
      </c>
      <c r="E1650" s="37" t="s">
        <v>49</v>
      </c>
      <c r="F1650" s="37" t="s">
        <v>603</v>
      </c>
      <c r="G1650" s="36" t="s">
        <v>604</v>
      </c>
      <c r="H1650" s="66">
        <v>299.995</v>
      </c>
      <c r="I1650" s="66">
        <v>149</v>
      </c>
      <c r="J1650" s="66">
        <v>0</v>
      </c>
      <c r="K1650" s="66">
        <v>0</v>
      </c>
      <c r="L1650" s="66">
        <v>80.995000000000005</v>
      </c>
      <c r="M1650" s="66">
        <v>70</v>
      </c>
      <c r="N1650" s="66">
        <v>0</v>
      </c>
      <c r="O1650" s="66">
        <v>0</v>
      </c>
      <c r="P1650" s="94">
        <v>43493.638090277775</v>
      </c>
      <c r="Q1650" s="95">
        <f t="shared" si="234"/>
        <v>23.333722228703813</v>
      </c>
    </row>
    <row r="1651" spans="1:17" s="15" customFormat="1" ht="20.25" x14ac:dyDescent="0.25">
      <c r="A1651" s="52"/>
      <c r="B1651" s="57">
        <v>8</v>
      </c>
      <c r="C1651" s="46"/>
      <c r="D1651" s="16" t="s">
        <v>43</v>
      </c>
      <c r="E1651" s="42"/>
      <c r="F1651" s="42"/>
      <c r="G1651" s="42"/>
      <c r="H1651" s="20">
        <f>SUM(H1652:H1659)</f>
        <v>2497.201</v>
      </c>
      <c r="I1651" s="20">
        <f t="shared" ref="I1651:O1651" si="235">SUM(I1652:I1659)</f>
        <v>1246.7949999999998</v>
      </c>
      <c r="J1651" s="20">
        <f t="shared" si="235"/>
        <v>0</v>
      </c>
      <c r="K1651" s="20">
        <f t="shared" si="235"/>
        <v>0</v>
      </c>
      <c r="L1651" s="20">
        <f t="shared" si="235"/>
        <v>759.31999999999994</v>
      </c>
      <c r="M1651" s="20">
        <f t="shared" si="235"/>
        <v>40</v>
      </c>
      <c r="N1651" s="20">
        <f t="shared" si="235"/>
        <v>382.59700000000004</v>
      </c>
      <c r="O1651" s="20">
        <f t="shared" si="235"/>
        <v>68.489000000000004</v>
      </c>
      <c r="P1651" s="100"/>
      <c r="Q1651" s="100"/>
    </row>
    <row r="1652" spans="1:17" ht="40.5" x14ac:dyDescent="0.25">
      <c r="A1652" s="49">
        <f>A1650+1</f>
        <v>1582</v>
      </c>
      <c r="B1652" s="44">
        <v>1</v>
      </c>
      <c r="C1652" s="45">
        <v>2388</v>
      </c>
      <c r="D1652" s="81" t="s">
        <v>3160</v>
      </c>
      <c r="E1652" s="37" t="s">
        <v>49</v>
      </c>
      <c r="F1652" s="37" t="s">
        <v>3161</v>
      </c>
      <c r="G1652" s="36" t="s">
        <v>609</v>
      </c>
      <c r="H1652" s="66">
        <v>203.73400000000001</v>
      </c>
      <c r="I1652" s="66">
        <v>101.5</v>
      </c>
      <c r="J1652" s="66">
        <v>0</v>
      </c>
      <c r="K1652" s="66">
        <v>0</v>
      </c>
      <c r="L1652" s="66">
        <v>60.954000000000001</v>
      </c>
      <c r="M1652" s="66">
        <v>4</v>
      </c>
      <c r="N1652" s="66">
        <v>30</v>
      </c>
      <c r="O1652" s="66">
        <v>7.28</v>
      </c>
      <c r="P1652" s="94">
        <v>43496.466226851851</v>
      </c>
      <c r="Q1652" s="95">
        <f t="shared" si="234"/>
        <v>20.261713803292526</v>
      </c>
    </row>
    <row r="1653" spans="1:17" ht="40.5" x14ac:dyDescent="0.25">
      <c r="A1653" s="49">
        <f>A1652+1</f>
        <v>1583</v>
      </c>
      <c r="B1653" s="44">
        <f>B1652+1</f>
        <v>2</v>
      </c>
      <c r="C1653" s="45">
        <v>2457</v>
      </c>
      <c r="D1653" s="81" t="s">
        <v>3162</v>
      </c>
      <c r="E1653" s="37" t="s">
        <v>49</v>
      </c>
      <c r="F1653" s="37" t="s">
        <v>3161</v>
      </c>
      <c r="G1653" s="36" t="s">
        <v>607</v>
      </c>
      <c r="H1653" s="66">
        <v>297.20499999999998</v>
      </c>
      <c r="I1653" s="66">
        <v>147.6</v>
      </c>
      <c r="J1653" s="66">
        <v>0</v>
      </c>
      <c r="K1653" s="66">
        <v>0</v>
      </c>
      <c r="L1653" s="66">
        <v>89.6</v>
      </c>
      <c r="M1653" s="66">
        <v>5</v>
      </c>
      <c r="N1653" s="66">
        <v>38.948999999999998</v>
      </c>
      <c r="O1653" s="66">
        <v>16.056000000000001</v>
      </c>
      <c r="P1653" s="94">
        <v>43496.526053240741</v>
      </c>
      <c r="Q1653" s="95">
        <f t="shared" si="234"/>
        <v>20.189768005248904</v>
      </c>
    </row>
    <row r="1654" spans="1:17" ht="40.5" x14ac:dyDescent="0.25">
      <c r="A1654" s="49">
        <f t="shared" ref="A1654:A1659" si="236">A1653+1</f>
        <v>1584</v>
      </c>
      <c r="B1654" s="44">
        <f>B1653+1</f>
        <v>3</v>
      </c>
      <c r="C1654" s="45">
        <v>2345</v>
      </c>
      <c r="D1654" s="81" t="s">
        <v>3163</v>
      </c>
      <c r="E1654" s="37" t="s">
        <v>58</v>
      </c>
      <c r="F1654" s="37" t="s">
        <v>606</v>
      </c>
      <c r="G1654" s="36" t="s">
        <v>607</v>
      </c>
      <c r="H1654" s="66">
        <v>298.53800000000001</v>
      </c>
      <c r="I1654" s="66">
        <v>149.26900000000001</v>
      </c>
      <c r="J1654" s="66">
        <v>0</v>
      </c>
      <c r="K1654" s="66">
        <v>0</v>
      </c>
      <c r="L1654" s="66">
        <v>95.269000000000005</v>
      </c>
      <c r="M1654" s="66">
        <v>5</v>
      </c>
      <c r="N1654" s="66">
        <v>49</v>
      </c>
      <c r="O1654" s="66">
        <v>0</v>
      </c>
      <c r="P1654" s="94">
        <v>43496.389444444445</v>
      </c>
      <c r="Q1654" s="95">
        <f t="shared" si="234"/>
        <v>18.088149582297731</v>
      </c>
    </row>
    <row r="1655" spans="1:17" ht="40.5" x14ac:dyDescent="0.25">
      <c r="A1655" s="49">
        <f t="shared" si="236"/>
        <v>1585</v>
      </c>
      <c r="B1655" s="44">
        <f t="shared" ref="B1655:B1659" si="237">B1654+1</f>
        <v>4</v>
      </c>
      <c r="C1655" s="45">
        <v>2352</v>
      </c>
      <c r="D1655" s="81" t="s">
        <v>3164</v>
      </c>
      <c r="E1655" s="37" t="s">
        <v>61</v>
      </c>
      <c r="F1655" s="37" t="s">
        <v>606</v>
      </c>
      <c r="G1655" s="36" t="s">
        <v>610</v>
      </c>
      <c r="H1655" s="66">
        <v>299.62799999999999</v>
      </c>
      <c r="I1655" s="66">
        <v>149.81399999999999</v>
      </c>
      <c r="J1655" s="66">
        <v>0</v>
      </c>
      <c r="K1655" s="66">
        <v>0</v>
      </c>
      <c r="L1655" s="66">
        <v>89.289000000000001</v>
      </c>
      <c r="M1655" s="66">
        <v>5</v>
      </c>
      <c r="N1655" s="66">
        <v>25.689</v>
      </c>
      <c r="O1655" s="66">
        <v>29.835999999999999</v>
      </c>
      <c r="P1655" s="94">
        <v>43496.402650462966</v>
      </c>
      <c r="Q1655" s="95">
        <f t="shared" si="234"/>
        <v>20.200048059593897</v>
      </c>
    </row>
    <row r="1656" spans="1:17" ht="40.5" x14ac:dyDescent="0.25">
      <c r="A1656" s="49">
        <f t="shared" si="236"/>
        <v>1586</v>
      </c>
      <c r="B1656" s="44">
        <f t="shared" si="237"/>
        <v>5</v>
      </c>
      <c r="C1656" s="45">
        <v>2436</v>
      </c>
      <c r="D1656" s="81" t="s">
        <v>3165</v>
      </c>
      <c r="E1656" s="37" t="s">
        <v>61</v>
      </c>
      <c r="F1656" s="37" t="s">
        <v>606</v>
      </c>
      <c r="G1656" s="36" t="s">
        <v>609</v>
      </c>
      <c r="H1656" s="66">
        <v>298.87</v>
      </c>
      <c r="I1656" s="66">
        <v>149</v>
      </c>
      <c r="J1656" s="66">
        <v>0</v>
      </c>
      <c r="K1656" s="66">
        <v>0</v>
      </c>
      <c r="L1656" s="66">
        <v>89.552999999999997</v>
      </c>
      <c r="M1656" s="66">
        <v>6</v>
      </c>
      <c r="N1656" s="66">
        <v>39</v>
      </c>
      <c r="O1656" s="66">
        <v>15.317</v>
      </c>
      <c r="P1656" s="94">
        <v>43496.508472222224</v>
      </c>
      <c r="Q1656" s="95">
        <f t="shared" si="234"/>
        <v>20.18168434436377</v>
      </c>
    </row>
    <row r="1657" spans="1:17" ht="40.5" x14ac:dyDescent="0.25">
      <c r="A1657" s="49">
        <f t="shared" si="236"/>
        <v>1587</v>
      </c>
      <c r="B1657" s="44">
        <f t="shared" si="237"/>
        <v>6</v>
      </c>
      <c r="C1657" s="45">
        <v>2349</v>
      </c>
      <c r="D1657" s="81" t="s">
        <v>3166</v>
      </c>
      <c r="E1657" s="37" t="s">
        <v>65</v>
      </c>
      <c r="F1657" s="37" t="s">
        <v>606</v>
      </c>
      <c r="G1657" s="36" t="s">
        <v>607</v>
      </c>
      <c r="H1657" s="66">
        <v>400</v>
      </c>
      <c r="I1657" s="66">
        <v>200</v>
      </c>
      <c r="J1657" s="66">
        <v>0</v>
      </c>
      <c r="K1657" s="66">
        <v>0</v>
      </c>
      <c r="L1657" s="66">
        <v>115</v>
      </c>
      <c r="M1657" s="66">
        <v>10</v>
      </c>
      <c r="N1657" s="66">
        <v>75</v>
      </c>
      <c r="O1657" s="66">
        <v>0</v>
      </c>
      <c r="P1657" s="94">
        <v>43496.392569444448</v>
      </c>
      <c r="Q1657" s="95">
        <f t="shared" si="234"/>
        <v>21.25</v>
      </c>
    </row>
    <row r="1658" spans="1:17" ht="40.5" x14ac:dyDescent="0.25">
      <c r="A1658" s="49">
        <f t="shared" si="236"/>
        <v>1588</v>
      </c>
      <c r="B1658" s="44">
        <f t="shared" si="237"/>
        <v>7</v>
      </c>
      <c r="C1658" s="45">
        <v>1554</v>
      </c>
      <c r="D1658" s="81" t="s">
        <v>3167</v>
      </c>
      <c r="E1658" s="37" t="s">
        <v>6</v>
      </c>
      <c r="F1658" s="37" t="s">
        <v>606</v>
      </c>
      <c r="G1658" s="36" t="s">
        <v>608</v>
      </c>
      <c r="H1658" s="66">
        <v>399.28100000000001</v>
      </c>
      <c r="I1658" s="66">
        <v>199.64</v>
      </c>
      <c r="J1658" s="66">
        <v>0</v>
      </c>
      <c r="K1658" s="66">
        <v>0</v>
      </c>
      <c r="L1658" s="66">
        <v>126.97199999999999</v>
      </c>
      <c r="M1658" s="66">
        <v>0</v>
      </c>
      <c r="N1658" s="66">
        <v>72.668999999999997</v>
      </c>
      <c r="O1658" s="66">
        <v>0</v>
      </c>
      <c r="P1658" s="94">
        <v>43494.567372685182</v>
      </c>
      <c r="Q1658" s="95">
        <f t="shared" si="234"/>
        <v>18.199964436073842</v>
      </c>
    </row>
    <row r="1659" spans="1:17" ht="40.5" x14ac:dyDescent="0.25">
      <c r="A1659" s="49">
        <f t="shared" si="236"/>
        <v>1589</v>
      </c>
      <c r="B1659" s="44">
        <f t="shared" si="237"/>
        <v>8</v>
      </c>
      <c r="C1659" s="45">
        <v>2351</v>
      </c>
      <c r="D1659" s="81" t="s">
        <v>3168</v>
      </c>
      <c r="E1659" s="37" t="s">
        <v>6</v>
      </c>
      <c r="F1659" s="37" t="s">
        <v>606</v>
      </c>
      <c r="G1659" s="36" t="s">
        <v>611</v>
      </c>
      <c r="H1659" s="66">
        <v>299.94499999999999</v>
      </c>
      <c r="I1659" s="66">
        <v>149.97200000000001</v>
      </c>
      <c r="J1659" s="66">
        <v>0</v>
      </c>
      <c r="K1659" s="66">
        <v>0</v>
      </c>
      <c r="L1659" s="66">
        <v>92.683000000000007</v>
      </c>
      <c r="M1659" s="66">
        <v>5</v>
      </c>
      <c r="N1659" s="66">
        <v>52.29</v>
      </c>
      <c r="O1659" s="66">
        <v>0</v>
      </c>
      <c r="P1659" s="94">
        <v>43496.398194444446</v>
      </c>
      <c r="Q1659" s="95">
        <f t="shared" si="234"/>
        <v>19.100168364200105</v>
      </c>
    </row>
    <row r="1660" spans="1:17" s="15" customFormat="1" ht="20.25" x14ac:dyDescent="0.25">
      <c r="A1660" s="52"/>
      <c r="B1660" s="57">
        <v>3</v>
      </c>
      <c r="C1660" s="46"/>
      <c r="D1660" s="16" t="s">
        <v>44</v>
      </c>
      <c r="E1660" s="42"/>
      <c r="F1660" s="42"/>
      <c r="G1660" s="42"/>
      <c r="H1660" s="20">
        <f>SUM(H1661:H1663)</f>
        <v>1211.028</v>
      </c>
      <c r="I1660" s="20">
        <f t="shared" ref="I1660:O1660" si="238">SUM(I1661:I1663)</f>
        <v>518.25599999999997</v>
      </c>
      <c r="J1660" s="20">
        <f t="shared" si="238"/>
        <v>0</v>
      </c>
      <c r="K1660" s="20">
        <f t="shared" si="238"/>
        <v>0</v>
      </c>
      <c r="L1660" s="20">
        <f t="shared" si="238"/>
        <v>475.58700000000005</v>
      </c>
      <c r="M1660" s="20">
        <f t="shared" si="238"/>
        <v>35</v>
      </c>
      <c r="N1660" s="20">
        <f t="shared" si="238"/>
        <v>182.185</v>
      </c>
      <c r="O1660" s="20">
        <f t="shared" si="238"/>
        <v>0</v>
      </c>
      <c r="P1660" s="100"/>
      <c r="Q1660" s="100"/>
    </row>
    <row r="1661" spans="1:17" ht="40.5" x14ac:dyDescent="0.25">
      <c r="A1661" s="49">
        <f>A1659+1</f>
        <v>1590</v>
      </c>
      <c r="B1661" s="44">
        <v>1</v>
      </c>
      <c r="C1661" s="45">
        <v>1160</v>
      </c>
      <c r="D1661" s="81" t="s">
        <v>3169</v>
      </c>
      <c r="E1661" s="37" t="s">
        <v>61</v>
      </c>
      <c r="F1661" s="37" t="s">
        <v>612</v>
      </c>
      <c r="G1661" s="36" t="s">
        <v>613</v>
      </c>
      <c r="H1661" s="66">
        <v>236.512</v>
      </c>
      <c r="I1661" s="66">
        <v>118.256</v>
      </c>
      <c r="J1661" s="66">
        <v>0</v>
      </c>
      <c r="K1661" s="66">
        <v>0</v>
      </c>
      <c r="L1661" s="66">
        <v>72.256</v>
      </c>
      <c r="M1661" s="66">
        <v>10</v>
      </c>
      <c r="N1661" s="66">
        <v>36</v>
      </c>
      <c r="O1661" s="66">
        <v>0</v>
      </c>
      <c r="P1661" s="94">
        <v>43492.695439814815</v>
      </c>
      <c r="Q1661" s="95">
        <f t="shared" si="234"/>
        <v>19.449330266540386</v>
      </c>
    </row>
    <row r="1662" spans="1:17" ht="40.5" x14ac:dyDescent="0.25">
      <c r="A1662" s="49">
        <f>A1661+1</f>
        <v>1591</v>
      </c>
      <c r="B1662" s="44">
        <f>B1661+1</f>
        <v>2</v>
      </c>
      <c r="C1662" s="45">
        <v>1161</v>
      </c>
      <c r="D1662" s="81" t="s">
        <v>3170</v>
      </c>
      <c r="E1662" s="37" t="s">
        <v>6</v>
      </c>
      <c r="F1662" s="37" t="s">
        <v>612</v>
      </c>
      <c r="G1662" s="36" t="s">
        <v>615</v>
      </c>
      <c r="H1662" s="66">
        <v>483.62900000000002</v>
      </c>
      <c r="I1662" s="66">
        <v>200</v>
      </c>
      <c r="J1662" s="66">
        <v>0</v>
      </c>
      <c r="K1662" s="66">
        <v>0</v>
      </c>
      <c r="L1662" s="66">
        <v>201.07900000000001</v>
      </c>
      <c r="M1662" s="66">
        <v>10</v>
      </c>
      <c r="N1662" s="66">
        <v>72.55</v>
      </c>
      <c r="O1662" s="66">
        <v>0</v>
      </c>
      <c r="P1662" s="94">
        <v>43492.707384259258</v>
      </c>
      <c r="Q1662" s="95">
        <f t="shared" si="234"/>
        <v>17.068868905710783</v>
      </c>
    </row>
    <row r="1663" spans="1:17" ht="40.5" x14ac:dyDescent="0.25">
      <c r="A1663" s="49">
        <f t="shared" ref="A1663" si="239">A1662+1</f>
        <v>1592</v>
      </c>
      <c r="B1663" s="44">
        <f>B1662+1</f>
        <v>3</v>
      </c>
      <c r="C1663" s="45">
        <v>2507</v>
      </c>
      <c r="D1663" s="81" t="s">
        <v>3171</v>
      </c>
      <c r="E1663" s="37" t="s">
        <v>6</v>
      </c>
      <c r="F1663" s="37" t="s">
        <v>612</v>
      </c>
      <c r="G1663" s="36" t="s">
        <v>3172</v>
      </c>
      <c r="H1663" s="66">
        <v>490.887</v>
      </c>
      <c r="I1663" s="66">
        <v>200</v>
      </c>
      <c r="J1663" s="66">
        <v>0</v>
      </c>
      <c r="K1663" s="66">
        <v>0</v>
      </c>
      <c r="L1663" s="66">
        <v>202.25200000000001</v>
      </c>
      <c r="M1663" s="66">
        <v>15</v>
      </c>
      <c r="N1663" s="66">
        <v>73.635000000000005</v>
      </c>
      <c r="O1663" s="66">
        <v>0</v>
      </c>
      <c r="P1663" s="94">
        <v>43496.580520833333</v>
      </c>
      <c r="Q1663" s="95">
        <f t="shared" si="234"/>
        <v>18.056090301841362</v>
      </c>
    </row>
    <row r="1664" spans="1:17" s="15" customFormat="1" ht="20.25" x14ac:dyDescent="0.25">
      <c r="A1664" s="52"/>
      <c r="B1664" s="57">
        <v>5</v>
      </c>
      <c r="C1664" s="46"/>
      <c r="D1664" s="16" t="s">
        <v>619</v>
      </c>
      <c r="E1664" s="42"/>
      <c r="F1664" s="42"/>
      <c r="G1664" s="42"/>
      <c r="H1664" s="20">
        <f>SUM(H1665:H1669)</f>
        <v>958.48500000000001</v>
      </c>
      <c r="I1664" s="20">
        <f t="shared" ref="I1664:O1664" si="240">SUM(I1665:I1669)</f>
        <v>426.30899999999997</v>
      </c>
      <c r="J1664" s="20">
        <f t="shared" si="240"/>
        <v>0</v>
      </c>
      <c r="K1664" s="20">
        <f t="shared" si="240"/>
        <v>0</v>
      </c>
      <c r="L1664" s="20">
        <f t="shared" si="240"/>
        <v>316.041</v>
      </c>
      <c r="M1664" s="20">
        <f t="shared" si="240"/>
        <v>193.22200000000001</v>
      </c>
      <c r="N1664" s="20">
        <f t="shared" si="240"/>
        <v>22.913</v>
      </c>
      <c r="O1664" s="20">
        <f t="shared" si="240"/>
        <v>0</v>
      </c>
      <c r="P1664" s="100"/>
      <c r="Q1664" s="100"/>
    </row>
    <row r="1665" spans="1:17" ht="93.75" x14ac:dyDescent="0.25">
      <c r="A1665" s="49">
        <f>A1663+1</f>
        <v>1593</v>
      </c>
      <c r="B1665" s="44">
        <v>1</v>
      </c>
      <c r="C1665" s="45">
        <v>1304</v>
      </c>
      <c r="D1665" s="81" t="s">
        <v>3173</v>
      </c>
      <c r="E1665" s="37" t="s">
        <v>61</v>
      </c>
      <c r="F1665" s="37" t="s">
        <v>3181</v>
      </c>
      <c r="G1665" s="36" t="s">
        <v>3174</v>
      </c>
      <c r="H1665" s="66">
        <v>282.09699999999998</v>
      </c>
      <c r="I1665" s="66">
        <v>120</v>
      </c>
      <c r="J1665" s="66">
        <v>0</v>
      </c>
      <c r="K1665" s="66">
        <v>0</v>
      </c>
      <c r="L1665" s="66">
        <v>96.897000000000006</v>
      </c>
      <c r="M1665" s="66">
        <v>65.2</v>
      </c>
      <c r="N1665" s="66">
        <v>0</v>
      </c>
      <c r="O1665" s="66">
        <v>0</v>
      </c>
      <c r="P1665" s="94">
        <v>43493.689363425925</v>
      </c>
      <c r="Q1665" s="95">
        <f t="shared" si="234"/>
        <v>23.112617291215436</v>
      </c>
    </row>
    <row r="1666" spans="1:17" ht="93.75" x14ac:dyDescent="0.25">
      <c r="A1666" s="49">
        <f>A1665+1</f>
        <v>1594</v>
      </c>
      <c r="B1666" s="44">
        <f>B1665+1</f>
        <v>2</v>
      </c>
      <c r="C1666" s="45">
        <v>1612</v>
      </c>
      <c r="D1666" s="81" t="s">
        <v>3175</v>
      </c>
      <c r="E1666" s="37" t="s">
        <v>61</v>
      </c>
      <c r="F1666" s="37" t="s">
        <v>3181</v>
      </c>
      <c r="G1666" s="36" t="s">
        <v>3176</v>
      </c>
      <c r="H1666" s="66">
        <v>131.423</v>
      </c>
      <c r="I1666" s="66">
        <v>57.698</v>
      </c>
      <c r="J1666" s="66">
        <v>0</v>
      </c>
      <c r="K1666" s="66">
        <v>0</v>
      </c>
      <c r="L1666" s="66">
        <v>45</v>
      </c>
      <c r="M1666" s="66">
        <v>26.725000000000001</v>
      </c>
      <c r="N1666" s="66">
        <v>2</v>
      </c>
      <c r="O1666" s="66">
        <v>0</v>
      </c>
      <c r="P1666" s="94">
        <v>43494.649143518516</v>
      </c>
      <c r="Q1666" s="95">
        <f t="shared" si="234"/>
        <v>21.856904803573194</v>
      </c>
    </row>
    <row r="1667" spans="1:17" ht="40.5" x14ac:dyDescent="0.25">
      <c r="A1667" s="49">
        <f t="shared" ref="A1667:A1669" si="241">A1666+1</f>
        <v>1595</v>
      </c>
      <c r="B1667" s="44">
        <f>B1666+1</f>
        <v>3</v>
      </c>
      <c r="C1667" s="45">
        <v>1301</v>
      </c>
      <c r="D1667" s="81" t="s">
        <v>3177</v>
      </c>
      <c r="E1667" s="37" t="s">
        <v>65</v>
      </c>
      <c r="F1667" s="37" t="s">
        <v>616</v>
      </c>
      <c r="G1667" s="36" t="s">
        <v>3178</v>
      </c>
      <c r="H1667" s="66">
        <v>210.523</v>
      </c>
      <c r="I1667" s="66">
        <v>100</v>
      </c>
      <c r="J1667" s="66">
        <v>0</v>
      </c>
      <c r="K1667" s="66">
        <v>0</v>
      </c>
      <c r="L1667" s="66">
        <v>64.313000000000002</v>
      </c>
      <c r="M1667" s="66">
        <v>44.21</v>
      </c>
      <c r="N1667" s="66">
        <v>2</v>
      </c>
      <c r="O1667" s="66">
        <v>0</v>
      </c>
      <c r="P1667" s="94">
        <v>43493.68408564815</v>
      </c>
      <c r="Q1667" s="95">
        <f t="shared" si="234"/>
        <v>21.950095714007496</v>
      </c>
    </row>
    <row r="1668" spans="1:17" ht="93.75" x14ac:dyDescent="0.25">
      <c r="A1668" s="49">
        <f t="shared" si="241"/>
        <v>1596</v>
      </c>
      <c r="B1668" s="44">
        <f>B1667+1</f>
        <v>4</v>
      </c>
      <c r="C1668" s="45">
        <v>1463</v>
      </c>
      <c r="D1668" s="81" t="s">
        <v>3179</v>
      </c>
      <c r="E1668" s="37" t="s">
        <v>65</v>
      </c>
      <c r="F1668" s="37" t="s">
        <v>3181</v>
      </c>
      <c r="G1668" s="36" t="s">
        <v>617</v>
      </c>
      <c r="H1668" s="66">
        <v>167.221</v>
      </c>
      <c r="I1668" s="66">
        <v>73.611000000000004</v>
      </c>
      <c r="J1668" s="66">
        <v>0</v>
      </c>
      <c r="K1668" s="66">
        <v>0</v>
      </c>
      <c r="L1668" s="66">
        <v>53.61</v>
      </c>
      <c r="M1668" s="66">
        <v>40</v>
      </c>
      <c r="N1668" s="66">
        <v>0</v>
      </c>
      <c r="O1668" s="66">
        <v>0</v>
      </c>
      <c r="P1668" s="94">
        <v>43494.447847222225</v>
      </c>
      <c r="Q1668" s="95">
        <f t="shared" si="234"/>
        <v>23.920440614516117</v>
      </c>
    </row>
    <row r="1669" spans="1:17" ht="93.75" x14ac:dyDescent="0.25">
      <c r="A1669" s="49">
        <f t="shared" si="241"/>
        <v>1597</v>
      </c>
      <c r="B1669" s="44">
        <f>B1668+1</f>
        <v>5</v>
      </c>
      <c r="C1669" s="45">
        <v>1464</v>
      </c>
      <c r="D1669" s="81" t="s">
        <v>3180</v>
      </c>
      <c r="E1669" s="37" t="s">
        <v>65</v>
      </c>
      <c r="F1669" s="37" t="s">
        <v>3181</v>
      </c>
      <c r="G1669" s="36" t="s">
        <v>618</v>
      </c>
      <c r="H1669" s="66">
        <v>167.221</v>
      </c>
      <c r="I1669" s="66">
        <v>75</v>
      </c>
      <c r="J1669" s="66">
        <v>0</v>
      </c>
      <c r="K1669" s="66">
        <v>0</v>
      </c>
      <c r="L1669" s="66">
        <v>56.220999999999997</v>
      </c>
      <c r="M1669" s="66">
        <v>17.087</v>
      </c>
      <c r="N1669" s="66">
        <v>18.913</v>
      </c>
      <c r="O1669" s="66">
        <v>0</v>
      </c>
      <c r="P1669" s="94">
        <v>43494.451342592591</v>
      </c>
      <c r="Q1669" s="95">
        <f t="shared" si="234"/>
        <v>21.528396553064507</v>
      </c>
    </row>
    <row r="1670" spans="1:17" s="15" customFormat="1" ht="20.25" x14ac:dyDescent="0.25">
      <c r="A1670" s="52"/>
      <c r="B1670" s="57">
        <v>8</v>
      </c>
      <c r="C1670" s="46"/>
      <c r="D1670" s="16" t="s">
        <v>620</v>
      </c>
      <c r="E1670" s="42"/>
      <c r="F1670" s="42"/>
      <c r="G1670" s="42"/>
      <c r="H1670" s="20">
        <f>SUM(H1671:H1678)</f>
        <v>2229.4960000000001</v>
      </c>
      <c r="I1670" s="20">
        <f t="shared" ref="I1670:O1670" si="242">SUM(I1671:I1678)</f>
        <v>1112.5</v>
      </c>
      <c r="J1670" s="20">
        <f t="shared" si="242"/>
        <v>0</v>
      </c>
      <c r="K1670" s="20">
        <f t="shared" si="242"/>
        <v>0</v>
      </c>
      <c r="L1670" s="20">
        <f t="shared" si="242"/>
        <v>666.99599999999987</v>
      </c>
      <c r="M1670" s="20">
        <f t="shared" si="242"/>
        <v>450</v>
      </c>
      <c r="N1670" s="20">
        <f t="shared" si="242"/>
        <v>0</v>
      </c>
      <c r="O1670" s="20">
        <f t="shared" si="242"/>
        <v>0</v>
      </c>
      <c r="P1670" s="100"/>
      <c r="Q1670" s="100"/>
    </row>
    <row r="1671" spans="1:17" ht="40.5" x14ac:dyDescent="0.25">
      <c r="A1671" s="49">
        <f>A1669+1</f>
        <v>1598</v>
      </c>
      <c r="B1671" s="44">
        <v>1</v>
      </c>
      <c r="C1671" s="45">
        <v>1593</v>
      </c>
      <c r="D1671" s="81" t="s">
        <v>3182</v>
      </c>
      <c r="E1671" s="37" t="s">
        <v>61</v>
      </c>
      <c r="F1671" s="37" t="s">
        <v>625</v>
      </c>
      <c r="G1671" s="36" t="s">
        <v>626</v>
      </c>
      <c r="H1671" s="66">
        <v>299.76100000000002</v>
      </c>
      <c r="I1671" s="66">
        <v>149</v>
      </c>
      <c r="J1671" s="66">
        <v>0</v>
      </c>
      <c r="K1671" s="66">
        <v>0</v>
      </c>
      <c r="L1671" s="66">
        <v>90.760999999999996</v>
      </c>
      <c r="M1671" s="66">
        <v>60</v>
      </c>
      <c r="N1671" s="66">
        <v>0</v>
      </c>
      <c r="O1671" s="66">
        <v>0</v>
      </c>
      <c r="P1671" s="94">
        <v>43494.629386574074</v>
      </c>
      <c r="Q1671" s="95">
        <f t="shared" si="234"/>
        <v>20.015946037009481</v>
      </c>
    </row>
    <row r="1672" spans="1:17" ht="60.75" x14ac:dyDescent="0.25">
      <c r="A1672" s="49">
        <f>A1671+1</f>
        <v>1599</v>
      </c>
      <c r="B1672" s="44">
        <f>B1671+1</f>
        <v>2</v>
      </c>
      <c r="C1672" s="45">
        <v>1602</v>
      </c>
      <c r="D1672" s="81" t="s">
        <v>3183</v>
      </c>
      <c r="E1672" s="37" t="s">
        <v>6</v>
      </c>
      <c r="F1672" s="37" t="s">
        <v>3184</v>
      </c>
      <c r="G1672" s="36" t="s">
        <v>622</v>
      </c>
      <c r="H1672" s="66">
        <v>295.72800000000001</v>
      </c>
      <c r="I1672" s="66">
        <v>147.80000000000001</v>
      </c>
      <c r="J1672" s="66">
        <v>0</v>
      </c>
      <c r="K1672" s="66">
        <v>0</v>
      </c>
      <c r="L1672" s="66">
        <v>87.927999999999997</v>
      </c>
      <c r="M1672" s="66">
        <v>60</v>
      </c>
      <c r="N1672" s="66">
        <v>0</v>
      </c>
      <c r="O1672" s="66">
        <v>0</v>
      </c>
      <c r="P1672" s="94">
        <v>43494.641331018516</v>
      </c>
      <c r="Q1672" s="95">
        <f t="shared" si="234"/>
        <v>20.28891413731537</v>
      </c>
    </row>
    <row r="1673" spans="1:17" ht="60.75" x14ac:dyDescent="0.25">
      <c r="A1673" s="49">
        <f t="shared" ref="A1673:A1678" si="243">A1672+1</f>
        <v>1600</v>
      </c>
      <c r="B1673" s="44">
        <f>B1672+1</f>
        <v>3</v>
      </c>
      <c r="C1673" s="45">
        <v>1616</v>
      </c>
      <c r="D1673" s="81" t="s">
        <v>3185</v>
      </c>
      <c r="E1673" s="37" t="s">
        <v>6</v>
      </c>
      <c r="F1673" s="37" t="s">
        <v>3186</v>
      </c>
      <c r="G1673" s="36" t="s">
        <v>269</v>
      </c>
      <c r="H1673" s="66">
        <v>249.34100000000001</v>
      </c>
      <c r="I1673" s="66">
        <v>124.5</v>
      </c>
      <c r="J1673" s="66">
        <v>0</v>
      </c>
      <c r="K1673" s="66">
        <v>0</v>
      </c>
      <c r="L1673" s="66">
        <v>74.840999999999994</v>
      </c>
      <c r="M1673" s="66">
        <v>50</v>
      </c>
      <c r="N1673" s="66">
        <v>0</v>
      </c>
      <c r="O1673" s="66">
        <v>0</v>
      </c>
      <c r="P1673" s="94">
        <v>43494.653275462966</v>
      </c>
      <c r="Q1673" s="95">
        <f t="shared" si="234"/>
        <v>20.052859337212894</v>
      </c>
    </row>
    <row r="1674" spans="1:17" ht="60.75" x14ac:dyDescent="0.25">
      <c r="A1674" s="49">
        <f t="shared" si="243"/>
        <v>1601</v>
      </c>
      <c r="B1674" s="44">
        <f t="shared" ref="B1674:B1678" si="244">B1673+1</f>
        <v>4</v>
      </c>
      <c r="C1674" s="45">
        <v>1621</v>
      </c>
      <c r="D1674" s="81" t="s">
        <v>3187</v>
      </c>
      <c r="E1674" s="37" t="s">
        <v>6</v>
      </c>
      <c r="F1674" s="37" t="s">
        <v>3184</v>
      </c>
      <c r="G1674" s="36" t="s">
        <v>624</v>
      </c>
      <c r="H1674" s="66">
        <v>252.464</v>
      </c>
      <c r="I1674" s="66">
        <v>126</v>
      </c>
      <c r="J1674" s="66">
        <v>0</v>
      </c>
      <c r="K1674" s="66">
        <v>0</v>
      </c>
      <c r="L1674" s="66">
        <v>75.463999999999999</v>
      </c>
      <c r="M1674" s="66">
        <v>51</v>
      </c>
      <c r="N1674" s="66">
        <v>0</v>
      </c>
      <c r="O1674" s="66">
        <v>0</v>
      </c>
      <c r="P1674" s="94">
        <v>43494.658750000002</v>
      </c>
      <c r="Q1674" s="95">
        <f t="shared" si="234"/>
        <v>20.20089993028709</v>
      </c>
    </row>
    <row r="1675" spans="1:17" ht="60.75" x14ac:dyDescent="0.25">
      <c r="A1675" s="49">
        <f t="shared" si="243"/>
        <v>1602</v>
      </c>
      <c r="B1675" s="44">
        <f t="shared" si="244"/>
        <v>5</v>
      </c>
      <c r="C1675" s="45">
        <v>1628</v>
      </c>
      <c r="D1675" s="81" t="s">
        <v>3188</v>
      </c>
      <c r="E1675" s="37" t="s">
        <v>6</v>
      </c>
      <c r="F1675" s="37" t="s">
        <v>621</v>
      </c>
      <c r="G1675" s="36" t="s">
        <v>627</v>
      </c>
      <c r="H1675" s="66">
        <v>296.54700000000003</v>
      </c>
      <c r="I1675" s="66">
        <v>148</v>
      </c>
      <c r="J1675" s="66">
        <v>0</v>
      </c>
      <c r="K1675" s="66">
        <v>0</v>
      </c>
      <c r="L1675" s="66">
        <v>88.546999999999997</v>
      </c>
      <c r="M1675" s="66">
        <v>60</v>
      </c>
      <c r="N1675" s="66">
        <v>0</v>
      </c>
      <c r="O1675" s="66">
        <v>0</v>
      </c>
      <c r="P1675" s="94">
        <v>43494.666979166665</v>
      </c>
      <c r="Q1675" s="95">
        <f t="shared" si="234"/>
        <v>20.232880454025835</v>
      </c>
    </row>
    <row r="1676" spans="1:17" ht="60.75" x14ac:dyDescent="0.25">
      <c r="A1676" s="49">
        <f t="shared" si="243"/>
        <v>1603</v>
      </c>
      <c r="B1676" s="44">
        <f t="shared" si="244"/>
        <v>6</v>
      </c>
      <c r="C1676" s="45">
        <v>1633</v>
      </c>
      <c r="D1676" s="81" t="s">
        <v>3189</v>
      </c>
      <c r="E1676" s="37" t="s">
        <v>6</v>
      </c>
      <c r="F1676" s="37" t="s">
        <v>625</v>
      </c>
      <c r="G1676" s="36" t="s">
        <v>623</v>
      </c>
      <c r="H1676" s="66">
        <v>265.51100000000002</v>
      </c>
      <c r="I1676" s="66">
        <v>132.69999999999999</v>
      </c>
      <c r="J1676" s="66">
        <v>0</v>
      </c>
      <c r="K1676" s="66">
        <v>0</v>
      </c>
      <c r="L1676" s="66">
        <v>78.811000000000007</v>
      </c>
      <c r="M1676" s="66">
        <v>54</v>
      </c>
      <c r="N1676" s="66">
        <v>0</v>
      </c>
      <c r="O1676" s="66">
        <v>0</v>
      </c>
      <c r="P1676" s="94">
        <v>43494.670405092591</v>
      </c>
      <c r="Q1676" s="95">
        <f t="shared" si="234"/>
        <v>20.338140416027958</v>
      </c>
    </row>
    <row r="1677" spans="1:17" ht="60.75" x14ac:dyDescent="0.25">
      <c r="A1677" s="49">
        <f t="shared" si="243"/>
        <v>1604</v>
      </c>
      <c r="B1677" s="44">
        <f t="shared" si="244"/>
        <v>7</v>
      </c>
      <c r="C1677" s="45">
        <v>1646</v>
      </c>
      <c r="D1677" s="81" t="s">
        <v>3190</v>
      </c>
      <c r="E1677" s="37" t="s">
        <v>6</v>
      </c>
      <c r="F1677" s="37" t="s">
        <v>3184</v>
      </c>
      <c r="G1677" s="36" t="s">
        <v>3191</v>
      </c>
      <c r="H1677" s="66">
        <v>270.21899999999999</v>
      </c>
      <c r="I1677" s="66">
        <v>135</v>
      </c>
      <c r="J1677" s="66">
        <v>0</v>
      </c>
      <c r="K1677" s="66">
        <v>0</v>
      </c>
      <c r="L1677" s="66">
        <v>80.218999999999994</v>
      </c>
      <c r="M1677" s="66">
        <v>55</v>
      </c>
      <c r="N1677" s="66">
        <v>0</v>
      </c>
      <c r="O1677" s="66">
        <v>0</v>
      </c>
      <c r="P1677" s="94">
        <v>43494.678379629629</v>
      </c>
      <c r="Q1677" s="95">
        <f t="shared" si="234"/>
        <v>20.353861127455879</v>
      </c>
    </row>
    <row r="1678" spans="1:17" ht="60.75" x14ac:dyDescent="0.25">
      <c r="A1678" s="49">
        <f t="shared" si="243"/>
        <v>1605</v>
      </c>
      <c r="B1678" s="44">
        <f t="shared" si="244"/>
        <v>8</v>
      </c>
      <c r="C1678" s="45">
        <v>1672</v>
      </c>
      <c r="D1678" s="81" t="s">
        <v>3192</v>
      </c>
      <c r="E1678" s="37" t="s">
        <v>6</v>
      </c>
      <c r="F1678" s="37" t="s">
        <v>3184</v>
      </c>
      <c r="G1678" s="36" t="s">
        <v>626</v>
      </c>
      <c r="H1678" s="66">
        <v>299.92500000000001</v>
      </c>
      <c r="I1678" s="66">
        <v>149.5</v>
      </c>
      <c r="J1678" s="66">
        <v>0</v>
      </c>
      <c r="K1678" s="66">
        <v>0</v>
      </c>
      <c r="L1678" s="66">
        <v>90.424999999999997</v>
      </c>
      <c r="M1678" s="66">
        <v>60</v>
      </c>
      <c r="N1678" s="66">
        <v>0</v>
      </c>
      <c r="O1678" s="66">
        <v>0</v>
      </c>
      <c r="P1678" s="94">
        <v>43494.706157407411</v>
      </c>
      <c r="Q1678" s="95">
        <f t="shared" si="234"/>
        <v>20.005001250312578</v>
      </c>
    </row>
    <row r="1679" spans="1:17" s="15" customFormat="1" ht="20.25" x14ac:dyDescent="0.25">
      <c r="A1679" s="52"/>
      <c r="B1679" s="57">
        <v>9</v>
      </c>
      <c r="C1679" s="46"/>
      <c r="D1679" s="16" t="s">
        <v>628</v>
      </c>
      <c r="E1679" s="42"/>
      <c r="F1679" s="42"/>
      <c r="G1679" s="42"/>
      <c r="H1679" s="20">
        <f>SUM(H1680:H1688)</f>
        <v>2239.873</v>
      </c>
      <c r="I1679" s="20">
        <f t="shared" ref="I1679:O1679" si="245">SUM(I1680:I1688)</f>
        <v>1119.742</v>
      </c>
      <c r="J1679" s="20">
        <f t="shared" si="245"/>
        <v>0</v>
      </c>
      <c r="K1679" s="20">
        <f t="shared" si="245"/>
        <v>0</v>
      </c>
      <c r="L1679" s="20">
        <f t="shared" si="245"/>
        <v>641.09100000000012</v>
      </c>
      <c r="M1679" s="20">
        <f t="shared" si="245"/>
        <v>314.48599999999999</v>
      </c>
      <c r="N1679" s="20">
        <f t="shared" si="245"/>
        <v>30</v>
      </c>
      <c r="O1679" s="20">
        <f t="shared" si="245"/>
        <v>134.554</v>
      </c>
      <c r="P1679" s="100"/>
      <c r="Q1679" s="100"/>
    </row>
    <row r="1680" spans="1:17" ht="40.5" x14ac:dyDescent="0.25">
      <c r="A1680" s="49">
        <f>A1678+1</f>
        <v>1606</v>
      </c>
      <c r="B1680" s="44">
        <v>1</v>
      </c>
      <c r="C1680" s="45">
        <v>1726</v>
      </c>
      <c r="D1680" s="81" t="s">
        <v>3205</v>
      </c>
      <c r="E1680" s="37" t="s">
        <v>58</v>
      </c>
      <c r="F1680" s="37" t="s">
        <v>3193</v>
      </c>
      <c r="G1680" s="36" t="s">
        <v>3194</v>
      </c>
      <c r="H1680" s="66">
        <v>299.60000000000002</v>
      </c>
      <c r="I1680" s="66">
        <v>149.80000000000001</v>
      </c>
      <c r="J1680" s="66">
        <v>0</v>
      </c>
      <c r="K1680" s="66">
        <v>0</v>
      </c>
      <c r="L1680" s="66">
        <v>89.227000000000004</v>
      </c>
      <c r="M1680" s="66">
        <v>38</v>
      </c>
      <c r="N1680" s="66">
        <v>0</v>
      </c>
      <c r="O1680" s="66">
        <v>22.573</v>
      </c>
      <c r="P1680" s="94">
        <v>43494.75371527778</v>
      </c>
      <c r="Q1680" s="95">
        <f t="shared" si="234"/>
        <v>20.217957276368491</v>
      </c>
    </row>
    <row r="1681" spans="1:17" ht="60.75" x14ac:dyDescent="0.25">
      <c r="A1681" s="49">
        <f>A1680+1</f>
        <v>1607</v>
      </c>
      <c r="B1681" s="44">
        <f>B1680+1</f>
        <v>2</v>
      </c>
      <c r="C1681" s="45">
        <v>2032</v>
      </c>
      <c r="D1681" s="81" t="s">
        <v>3195</v>
      </c>
      <c r="E1681" s="37" t="s">
        <v>58</v>
      </c>
      <c r="F1681" s="37" t="s">
        <v>3196</v>
      </c>
      <c r="G1681" s="36" t="s">
        <v>629</v>
      </c>
      <c r="H1681" s="66">
        <v>149.69999999999999</v>
      </c>
      <c r="I1681" s="66">
        <v>74.849999999999994</v>
      </c>
      <c r="J1681" s="66">
        <v>0</v>
      </c>
      <c r="K1681" s="66">
        <v>0</v>
      </c>
      <c r="L1681" s="66">
        <v>44.85</v>
      </c>
      <c r="M1681" s="66">
        <v>30</v>
      </c>
      <c r="N1681" s="66">
        <v>0</v>
      </c>
      <c r="O1681" s="66">
        <v>0</v>
      </c>
      <c r="P1681" s="94">
        <v>43495.616076388891</v>
      </c>
      <c r="Q1681" s="95">
        <f t="shared" si="234"/>
        <v>20.040080160320642</v>
      </c>
    </row>
    <row r="1682" spans="1:17" ht="40.5" x14ac:dyDescent="0.25">
      <c r="A1682" s="49">
        <f t="shared" ref="A1682:A1688" si="246">A1681+1</f>
        <v>1608</v>
      </c>
      <c r="B1682" s="44">
        <f>B1681+1</f>
        <v>3</v>
      </c>
      <c r="C1682" s="45">
        <v>1614</v>
      </c>
      <c r="D1682" s="81" t="s">
        <v>3197</v>
      </c>
      <c r="E1682" s="37" t="s">
        <v>63</v>
      </c>
      <c r="F1682" s="37" t="s">
        <v>3013</v>
      </c>
      <c r="G1682" s="36" t="s">
        <v>629</v>
      </c>
      <c r="H1682" s="66">
        <v>299.988</v>
      </c>
      <c r="I1682" s="66">
        <v>149.80000000000001</v>
      </c>
      <c r="J1682" s="66">
        <v>0</v>
      </c>
      <c r="K1682" s="66">
        <v>0</v>
      </c>
      <c r="L1682" s="66">
        <v>72.281000000000006</v>
      </c>
      <c r="M1682" s="66">
        <v>10</v>
      </c>
      <c r="N1682" s="66">
        <v>30</v>
      </c>
      <c r="O1682" s="66">
        <v>37.906999999999996</v>
      </c>
      <c r="P1682" s="94">
        <v>43494.65042824074</v>
      </c>
      <c r="Q1682" s="95">
        <f t="shared" si="234"/>
        <v>25.970038801552061</v>
      </c>
    </row>
    <row r="1683" spans="1:17" ht="40.5" x14ac:dyDescent="0.25">
      <c r="A1683" s="49">
        <f t="shared" si="246"/>
        <v>1609</v>
      </c>
      <c r="B1683" s="44">
        <f>B1682+1</f>
        <v>4</v>
      </c>
      <c r="C1683" s="45">
        <v>1622</v>
      </c>
      <c r="D1683" s="81" t="s">
        <v>4214</v>
      </c>
      <c r="E1683" s="37" t="s">
        <v>63</v>
      </c>
      <c r="F1683" s="37" t="s">
        <v>3193</v>
      </c>
      <c r="G1683" s="36" t="s">
        <v>3198</v>
      </c>
      <c r="H1683" s="66">
        <v>70</v>
      </c>
      <c r="I1683" s="66">
        <v>35</v>
      </c>
      <c r="J1683" s="66">
        <v>0</v>
      </c>
      <c r="K1683" s="66">
        <v>0</v>
      </c>
      <c r="L1683" s="66">
        <v>20</v>
      </c>
      <c r="M1683" s="66">
        <v>15</v>
      </c>
      <c r="N1683" s="66">
        <v>0</v>
      </c>
      <c r="O1683" s="66">
        <v>0</v>
      </c>
      <c r="P1683" s="94">
        <v>43494.65966435185</v>
      </c>
      <c r="Q1683" s="95">
        <f t="shared" si="234"/>
        <v>21.428571428571427</v>
      </c>
    </row>
    <row r="1684" spans="1:17" ht="40.5" x14ac:dyDescent="0.25">
      <c r="A1684" s="49">
        <f t="shared" si="246"/>
        <v>1610</v>
      </c>
      <c r="B1684" s="44">
        <f t="shared" ref="B1684:B1688" si="247">B1683+1</f>
        <v>5</v>
      </c>
      <c r="C1684" s="45">
        <v>1746</v>
      </c>
      <c r="D1684" s="81" t="s">
        <v>3199</v>
      </c>
      <c r="E1684" s="37" t="s">
        <v>63</v>
      </c>
      <c r="F1684" s="37" t="s">
        <v>3193</v>
      </c>
      <c r="G1684" s="36" t="s">
        <v>629</v>
      </c>
      <c r="H1684" s="66">
        <v>299.87099999999998</v>
      </c>
      <c r="I1684" s="66">
        <v>149.935</v>
      </c>
      <c r="J1684" s="66">
        <v>0</v>
      </c>
      <c r="K1684" s="66">
        <v>0</v>
      </c>
      <c r="L1684" s="66">
        <v>86.963999999999999</v>
      </c>
      <c r="M1684" s="66">
        <v>31.486000000000001</v>
      </c>
      <c r="N1684" s="66">
        <v>0</v>
      </c>
      <c r="O1684" s="66">
        <v>31.486000000000001</v>
      </c>
      <c r="P1684" s="94">
        <v>43494.784791666665</v>
      </c>
      <c r="Q1684" s="95">
        <f t="shared" si="234"/>
        <v>20.999696536177222</v>
      </c>
    </row>
    <row r="1685" spans="1:17" ht="40.5" x14ac:dyDescent="0.25">
      <c r="A1685" s="49">
        <f t="shared" si="246"/>
        <v>1611</v>
      </c>
      <c r="B1685" s="44">
        <f t="shared" si="247"/>
        <v>6</v>
      </c>
      <c r="C1685" s="45">
        <v>2128</v>
      </c>
      <c r="D1685" s="81" t="s">
        <v>3204</v>
      </c>
      <c r="E1685" s="37" t="s">
        <v>63</v>
      </c>
      <c r="F1685" s="37" t="s">
        <v>3193</v>
      </c>
      <c r="G1685" s="36" t="s">
        <v>629</v>
      </c>
      <c r="H1685" s="66">
        <v>280.26400000000001</v>
      </c>
      <c r="I1685" s="66">
        <v>140.13200000000001</v>
      </c>
      <c r="J1685" s="66">
        <v>0</v>
      </c>
      <c r="K1685" s="66">
        <v>0</v>
      </c>
      <c r="L1685" s="66">
        <v>80.400999999999996</v>
      </c>
      <c r="M1685" s="66">
        <v>35</v>
      </c>
      <c r="N1685" s="66">
        <v>0</v>
      </c>
      <c r="O1685" s="66">
        <v>24.731000000000002</v>
      </c>
      <c r="P1685" s="94">
        <v>43495.710104166668</v>
      </c>
      <c r="Q1685" s="95">
        <f t="shared" si="234"/>
        <v>21.312405446293496</v>
      </c>
    </row>
    <row r="1686" spans="1:17" ht="60.75" x14ac:dyDescent="0.25">
      <c r="A1686" s="49">
        <f t="shared" si="246"/>
        <v>1612</v>
      </c>
      <c r="B1686" s="44">
        <f t="shared" si="247"/>
        <v>7</v>
      </c>
      <c r="C1686" s="45">
        <v>1544</v>
      </c>
      <c r="D1686" s="81" t="s">
        <v>3203</v>
      </c>
      <c r="E1686" s="37" t="s">
        <v>65</v>
      </c>
      <c r="F1686" s="37" t="s">
        <v>3193</v>
      </c>
      <c r="G1686" s="36" t="s">
        <v>629</v>
      </c>
      <c r="H1686" s="66">
        <v>299.81200000000001</v>
      </c>
      <c r="I1686" s="66">
        <v>149.90600000000001</v>
      </c>
      <c r="J1686" s="66">
        <v>0</v>
      </c>
      <c r="K1686" s="66">
        <v>0</v>
      </c>
      <c r="L1686" s="66">
        <v>87.049000000000007</v>
      </c>
      <c r="M1686" s="66">
        <v>45</v>
      </c>
      <c r="N1686" s="66">
        <v>0</v>
      </c>
      <c r="O1686" s="66">
        <v>17.856999999999999</v>
      </c>
      <c r="P1686" s="94">
        <v>43494.553784722222</v>
      </c>
      <c r="Q1686" s="95">
        <f t="shared" si="234"/>
        <v>20.965471695595905</v>
      </c>
    </row>
    <row r="1687" spans="1:17" ht="60.75" x14ac:dyDescent="0.25">
      <c r="A1687" s="49">
        <f t="shared" si="246"/>
        <v>1613</v>
      </c>
      <c r="B1687" s="44">
        <f t="shared" si="247"/>
        <v>8</v>
      </c>
      <c r="C1687" s="45">
        <v>1630</v>
      </c>
      <c r="D1687" s="81" t="s">
        <v>3217</v>
      </c>
      <c r="E1687" s="37" t="s">
        <v>6</v>
      </c>
      <c r="F1687" s="37" t="s">
        <v>3193</v>
      </c>
      <c r="G1687" s="36" t="s">
        <v>3198</v>
      </c>
      <c r="H1687" s="66">
        <v>298.25799999999998</v>
      </c>
      <c r="I1687" s="66">
        <v>149.12899999999999</v>
      </c>
      <c r="J1687" s="66">
        <v>0</v>
      </c>
      <c r="K1687" s="66">
        <v>0</v>
      </c>
      <c r="L1687" s="66">
        <v>89.129000000000005</v>
      </c>
      <c r="M1687" s="66">
        <v>60</v>
      </c>
      <c r="N1687" s="66">
        <v>0</v>
      </c>
      <c r="O1687" s="66">
        <v>0</v>
      </c>
      <c r="P1687" s="94">
        <v>43494.667592592596</v>
      </c>
      <c r="Q1687" s="95">
        <f t="shared" si="234"/>
        <v>20.116811619470393</v>
      </c>
    </row>
    <row r="1688" spans="1:17" ht="60.75" x14ac:dyDescent="0.25">
      <c r="A1688" s="49">
        <f t="shared" si="246"/>
        <v>1614</v>
      </c>
      <c r="B1688" s="44">
        <f t="shared" si="247"/>
        <v>9</v>
      </c>
      <c r="C1688" s="45">
        <v>1686</v>
      </c>
      <c r="D1688" s="81" t="s">
        <v>3200</v>
      </c>
      <c r="E1688" s="37" t="s">
        <v>6</v>
      </c>
      <c r="F1688" s="37" t="s">
        <v>3201</v>
      </c>
      <c r="G1688" s="36" t="s">
        <v>3202</v>
      </c>
      <c r="H1688" s="66">
        <v>242.38</v>
      </c>
      <c r="I1688" s="66">
        <v>121.19</v>
      </c>
      <c r="J1688" s="66">
        <v>0</v>
      </c>
      <c r="K1688" s="66">
        <v>0</v>
      </c>
      <c r="L1688" s="66">
        <v>71.19</v>
      </c>
      <c r="M1688" s="66">
        <v>50</v>
      </c>
      <c r="N1688" s="66">
        <v>0</v>
      </c>
      <c r="O1688" s="66">
        <v>0</v>
      </c>
      <c r="P1688" s="94">
        <v>43494.721006944441</v>
      </c>
      <c r="Q1688" s="95">
        <f t="shared" si="234"/>
        <v>20.628764749566795</v>
      </c>
    </row>
    <row r="1689" spans="1:17" s="15" customFormat="1" ht="20.25" x14ac:dyDescent="0.25">
      <c r="A1689" s="52"/>
      <c r="B1689" s="57">
        <v>8</v>
      </c>
      <c r="C1689" s="46"/>
      <c r="D1689" s="16" t="s">
        <v>630</v>
      </c>
      <c r="E1689" s="42"/>
      <c r="F1689" s="42"/>
      <c r="G1689" s="42"/>
      <c r="H1689" s="20">
        <f>SUM(H1690:H1697)</f>
        <v>1501.8510000000001</v>
      </c>
      <c r="I1689" s="20">
        <f t="shared" ref="I1689:O1689" si="248">SUM(I1690:I1697)</f>
        <v>750.923</v>
      </c>
      <c r="J1689" s="20">
        <f t="shared" si="248"/>
        <v>0</v>
      </c>
      <c r="K1689" s="20">
        <f t="shared" si="248"/>
        <v>0</v>
      </c>
      <c r="L1689" s="20">
        <f t="shared" si="248"/>
        <v>480.928</v>
      </c>
      <c r="M1689" s="20">
        <f t="shared" si="248"/>
        <v>103</v>
      </c>
      <c r="N1689" s="20">
        <f t="shared" si="248"/>
        <v>150</v>
      </c>
      <c r="O1689" s="20">
        <f t="shared" si="248"/>
        <v>17</v>
      </c>
      <c r="P1689" s="100"/>
      <c r="Q1689" s="100"/>
    </row>
    <row r="1690" spans="1:17" ht="40.5" x14ac:dyDescent="0.25">
      <c r="A1690" s="49">
        <f>A1688+1</f>
        <v>1615</v>
      </c>
      <c r="B1690" s="44">
        <v>1</v>
      </c>
      <c r="C1690" s="45">
        <v>1702</v>
      </c>
      <c r="D1690" s="81" t="s">
        <v>3212</v>
      </c>
      <c r="E1690" s="37" t="s">
        <v>61</v>
      </c>
      <c r="F1690" s="37" t="s">
        <v>631</v>
      </c>
      <c r="G1690" s="36" t="s">
        <v>632</v>
      </c>
      <c r="H1690" s="66">
        <v>299.96199999999999</v>
      </c>
      <c r="I1690" s="66">
        <v>149.98099999999999</v>
      </c>
      <c r="J1690" s="66">
        <v>0</v>
      </c>
      <c r="K1690" s="66">
        <v>0</v>
      </c>
      <c r="L1690" s="66">
        <v>99.980999999999995</v>
      </c>
      <c r="M1690" s="66">
        <v>5</v>
      </c>
      <c r="N1690" s="66">
        <v>45</v>
      </c>
      <c r="O1690" s="66">
        <v>0</v>
      </c>
      <c r="P1690" s="94">
        <v>43494.734305555554</v>
      </c>
      <c r="Q1690" s="95">
        <f t="shared" si="234"/>
        <v>16.66877804521906</v>
      </c>
    </row>
    <row r="1691" spans="1:17" ht="40.5" x14ac:dyDescent="0.25">
      <c r="A1691" s="49">
        <f>A1690+1</f>
        <v>1616</v>
      </c>
      <c r="B1691" s="44">
        <f>B1690+1</f>
        <v>2</v>
      </c>
      <c r="C1691" s="45">
        <v>2466</v>
      </c>
      <c r="D1691" s="81" t="s">
        <v>3206</v>
      </c>
      <c r="E1691" s="37" t="s">
        <v>61</v>
      </c>
      <c r="F1691" s="37" t="s">
        <v>631</v>
      </c>
      <c r="G1691" s="36" t="s">
        <v>3207</v>
      </c>
      <c r="H1691" s="66">
        <v>243.67099999999999</v>
      </c>
      <c r="I1691" s="66">
        <v>121.83499999999999</v>
      </c>
      <c r="J1691" s="66">
        <v>0</v>
      </c>
      <c r="K1691" s="66">
        <v>0</v>
      </c>
      <c r="L1691" s="66">
        <v>78.835999999999999</v>
      </c>
      <c r="M1691" s="66">
        <v>5</v>
      </c>
      <c r="N1691" s="66">
        <v>38</v>
      </c>
      <c r="O1691" s="66">
        <v>0</v>
      </c>
      <c r="P1691" s="94">
        <v>43496.533379629633</v>
      </c>
      <c r="Q1691" s="95">
        <f t="shared" si="234"/>
        <v>17.646744996327016</v>
      </c>
    </row>
    <row r="1692" spans="1:17" ht="40.5" x14ac:dyDescent="0.25">
      <c r="A1692" s="49">
        <f t="shared" ref="A1692:A1703" si="249">A1691+1</f>
        <v>1617</v>
      </c>
      <c r="B1692" s="44">
        <f>B1691+1</f>
        <v>3</v>
      </c>
      <c r="C1692" s="45">
        <v>2605</v>
      </c>
      <c r="D1692" s="81" t="s">
        <v>3208</v>
      </c>
      <c r="E1692" s="37" t="s">
        <v>61</v>
      </c>
      <c r="F1692" s="37" t="s">
        <v>631</v>
      </c>
      <c r="G1692" s="36" t="s">
        <v>633</v>
      </c>
      <c r="H1692" s="66">
        <v>61.76</v>
      </c>
      <c r="I1692" s="66">
        <v>30.88</v>
      </c>
      <c r="J1692" s="66">
        <v>0</v>
      </c>
      <c r="K1692" s="66">
        <v>0</v>
      </c>
      <c r="L1692" s="66">
        <v>15.88</v>
      </c>
      <c r="M1692" s="66">
        <v>0</v>
      </c>
      <c r="N1692" s="66">
        <v>15</v>
      </c>
      <c r="O1692" s="66">
        <v>0</v>
      </c>
      <c r="P1692" s="94">
        <v>43496.672986111109</v>
      </c>
      <c r="Q1692" s="95">
        <f t="shared" si="234"/>
        <v>24.287564766839377</v>
      </c>
    </row>
    <row r="1693" spans="1:17" ht="40.5" x14ac:dyDescent="0.25">
      <c r="A1693" s="49">
        <f t="shared" si="249"/>
        <v>1618</v>
      </c>
      <c r="B1693" s="44">
        <f t="shared" ref="B1693:B1697" si="250">B1692+1</f>
        <v>4</v>
      </c>
      <c r="C1693" s="45">
        <v>1643</v>
      </c>
      <c r="D1693" s="81" t="s">
        <v>3209</v>
      </c>
      <c r="E1693" s="37" t="s">
        <v>63</v>
      </c>
      <c r="F1693" s="37" t="s">
        <v>631</v>
      </c>
      <c r="G1693" s="36" t="s">
        <v>632</v>
      </c>
      <c r="H1693" s="66">
        <v>56.179000000000002</v>
      </c>
      <c r="I1693" s="66">
        <v>28.088999999999999</v>
      </c>
      <c r="J1693" s="66">
        <v>0</v>
      </c>
      <c r="K1693" s="66">
        <v>0</v>
      </c>
      <c r="L1693" s="66">
        <v>18.09</v>
      </c>
      <c r="M1693" s="66">
        <v>3</v>
      </c>
      <c r="N1693" s="66">
        <v>7</v>
      </c>
      <c r="O1693" s="66">
        <v>0</v>
      </c>
      <c r="P1693" s="94">
        <v>43494.677430555559</v>
      </c>
      <c r="Q1693" s="95">
        <f t="shared" si="234"/>
        <v>17.800245643389879</v>
      </c>
    </row>
    <row r="1694" spans="1:17" ht="40.5" x14ac:dyDescent="0.25">
      <c r="A1694" s="49">
        <f t="shared" si="249"/>
        <v>1619</v>
      </c>
      <c r="B1694" s="44">
        <f t="shared" si="250"/>
        <v>5</v>
      </c>
      <c r="C1694" s="45">
        <v>1972</v>
      </c>
      <c r="D1694" s="81" t="s">
        <v>3215</v>
      </c>
      <c r="E1694" s="37" t="s">
        <v>63</v>
      </c>
      <c r="F1694" s="37" t="s">
        <v>631</v>
      </c>
      <c r="G1694" s="36" t="s">
        <v>3207</v>
      </c>
      <c r="H1694" s="66">
        <v>96.114999999999995</v>
      </c>
      <c r="I1694" s="66">
        <v>48.057000000000002</v>
      </c>
      <c r="J1694" s="66">
        <v>0</v>
      </c>
      <c r="K1694" s="66">
        <v>0</v>
      </c>
      <c r="L1694" s="66">
        <v>28.058</v>
      </c>
      <c r="M1694" s="66">
        <v>17</v>
      </c>
      <c r="N1694" s="66">
        <v>3</v>
      </c>
      <c r="O1694" s="66">
        <v>0</v>
      </c>
      <c r="P1694" s="94">
        <v>43495.563402777778</v>
      </c>
      <c r="Q1694" s="95">
        <f t="shared" si="234"/>
        <v>20.808406596264891</v>
      </c>
    </row>
    <row r="1695" spans="1:17" ht="40.5" x14ac:dyDescent="0.25">
      <c r="A1695" s="49">
        <f t="shared" si="249"/>
        <v>1620</v>
      </c>
      <c r="B1695" s="44">
        <f t="shared" si="250"/>
        <v>6</v>
      </c>
      <c r="C1695" s="45">
        <v>2087</v>
      </c>
      <c r="D1695" s="81" t="s">
        <v>3213</v>
      </c>
      <c r="E1695" s="37" t="s">
        <v>63</v>
      </c>
      <c r="F1695" s="37" t="s">
        <v>631</v>
      </c>
      <c r="G1695" s="36" t="s">
        <v>3210</v>
      </c>
      <c r="H1695" s="66">
        <v>56.179000000000002</v>
      </c>
      <c r="I1695" s="66">
        <v>28.088999999999999</v>
      </c>
      <c r="J1695" s="66">
        <v>0</v>
      </c>
      <c r="K1695" s="66">
        <v>0</v>
      </c>
      <c r="L1695" s="66">
        <v>18.09</v>
      </c>
      <c r="M1695" s="66">
        <v>3</v>
      </c>
      <c r="N1695" s="66">
        <v>7</v>
      </c>
      <c r="O1695" s="66">
        <v>0</v>
      </c>
      <c r="P1695" s="94">
        <v>43495.669340277775</v>
      </c>
      <c r="Q1695" s="95">
        <f t="shared" si="234"/>
        <v>17.800245643389879</v>
      </c>
    </row>
    <row r="1696" spans="1:17" ht="40.5" x14ac:dyDescent="0.25">
      <c r="A1696" s="49">
        <f t="shared" si="249"/>
        <v>1621</v>
      </c>
      <c r="B1696" s="44">
        <f t="shared" si="250"/>
        <v>7</v>
      </c>
      <c r="C1696" s="45">
        <v>2133</v>
      </c>
      <c r="D1696" s="81" t="s">
        <v>3214</v>
      </c>
      <c r="E1696" s="37" t="s">
        <v>63</v>
      </c>
      <c r="F1696" s="37" t="s">
        <v>631</v>
      </c>
      <c r="G1696" s="36" t="s">
        <v>3211</v>
      </c>
      <c r="H1696" s="66">
        <v>295.87400000000002</v>
      </c>
      <c r="I1696" s="66">
        <v>147.93700000000001</v>
      </c>
      <c r="J1696" s="66">
        <v>0</v>
      </c>
      <c r="K1696" s="66">
        <v>0</v>
      </c>
      <c r="L1696" s="66">
        <v>95.936999999999998</v>
      </c>
      <c r="M1696" s="66">
        <v>20</v>
      </c>
      <c r="N1696" s="66">
        <v>15</v>
      </c>
      <c r="O1696" s="66">
        <v>17</v>
      </c>
      <c r="P1696" s="94">
        <v>43495.712604166663</v>
      </c>
      <c r="Q1696" s="95">
        <f t="shared" si="234"/>
        <v>17.575048838356867</v>
      </c>
    </row>
    <row r="1697" spans="1:17" ht="60.75" x14ac:dyDescent="0.25">
      <c r="A1697" s="49">
        <f t="shared" si="249"/>
        <v>1622</v>
      </c>
      <c r="B1697" s="44">
        <f t="shared" si="250"/>
        <v>8</v>
      </c>
      <c r="C1697" s="45">
        <v>2183</v>
      </c>
      <c r="D1697" s="81" t="s">
        <v>3216</v>
      </c>
      <c r="E1697" s="37" t="s">
        <v>6</v>
      </c>
      <c r="F1697" s="37" t="s">
        <v>631</v>
      </c>
      <c r="G1697" s="36" t="s">
        <v>633</v>
      </c>
      <c r="H1697" s="66">
        <v>392.11099999999999</v>
      </c>
      <c r="I1697" s="66">
        <v>196.05500000000001</v>
      </c>
      <c r="J1697" s="66">
        <v>0</v>
      </c>
      <c r="K1697" s="66">
        <v>0</v>
      </c>
      <c r="L1697" s="66">
        <v>126.056</v>
      </c>
      <c r="M1697" s="66">
        <v>50</v>
      </c>
      <c r="N1697" s="66">
        <v>20</v>
      </c>
      <c r="O1697" s="66">
        <v>0</v>
      </c>
      <c r="P1697" s="94">
        <v>43495.751481481479</v>
      </c>
      <c r="Q1697" s="95">
        <f t="shared" si="234"/>
        <v>17.852087801668407</v>
      </c>
    </row>
    <row r="1698" spans="1:17" s="15" customFormat="1" ht="20.25" x14ac:dyDescent="0.25">
      <c r="A1698" s="57"/>
      <c r="B1698" s="57">
        <v>5</v>
      </c>
      <c r="C1698" s="46"/>
      <c r="D1698" s="16" t="s">
        <v>4122</v>
      </c>
      <c r="E1698" s="42"/>
      <c r="F1698" s="42"/>
      <c r="G1698" s="42"/>
      <c r="H1698" s="20">
        <f>SUM(H1699:H1703)</f>
        <v>1650.4829999999999</v>
      </c>
      <c r="I1698" s="20">
        <f t="shared" ref="I1698:O1698" si="251">SUM(I1699:I1703)</f>
        <v>767</v>
      </c>
      <c r="J1698" s="20">
        <f t="shared" si="251"/>
        <v>0</v>
      </c>
      <c r="K1698" s="20">
        <f t="shared" si="251"/>
        <v>0</v>
      </c>
      <c r="L1698" s="20">
        <f t="shared" si="251"/>
        <v>599.48299999999995</v>
      </c>
      <c r="M1698" s="20">
        <f t="shared" si="251"/>
        <v>284</v>
      </c>
      <c r="N1698" s="20">
        <f t="shared" si="251"/>
        <v>0</v>
      </c>
      <c r="O1698" s="20">
        <f t="shared" si="251"/>
        <v>0</v>
      </c>
      <c r="P1698" s="100"/>
      <c r="Q1698" s="100"/>
    </row>
    <row r="1699" spans="1:17" ht="60.75" x14ac:dyDescent="0.25">
      <c r="A1699" s="49">
        <f>A1697+1</f>
        <v>1623</v>
      </c>
      <c r="B1699" s="44">
        <v>1</v>
      </c>
      <c r="C1699" s="45">
        <v>1432</v>
      </c>
      <c r="D1699" s="81" t="s">
        <v>4123</v>
      </c>
      <c r="E1699" s="37" t="s">
        <v>49</v>
      </c>
      <c r="F1699" s="37" t="s">
        <v>4133</v>
      </c>
      <c r="G1699" s="36" t="s">
        <v>4124</v>
      </c>
      <c r="H1699" s="66">
        <v>99.641000000000005</v>
      </c>
      <c r="I1699" s="66">
        <v>49</v>
      </c>
      <c r="J1699" s="66">
        <v>0</v>
      </c>
      <c r="K1699" s="66">
        <v>0</v>
      </c>
      <c r="L1699" s="66">
        <v>32.640999999999998</v>
      </c>
      <c r="M1699" s="66">
        <v>18</v>
      </c>
      <c r="N1699" s="66">
        <v>0</v>
      </c>
      <c r="O1699" s="66">
        <v>0</v>
      </c>
      <c r="P1699" s="94">
        <v>43493.937708333331</v>
      </c>
      <c r="Q1699" s="95"/>
    </row>
    <row r="1700" spans="1:17" ht="40.5" x14ac:dyDescent="0.25">
      <c r="A1700" s="49">
        <f t="shared" si="249"/>
        <v>1624</v>
      </c>
      <c r="B1700" s="44">
        <f>B1699+1</f>
        <v>2</v>
      </c>
      <c r="C1700" s="45">
        <v>1804</v>
      </c>
      <c r="D1700" s="81" t="s">
        <v>4125</v>
      </c>
      <c r="E1700" s="37" t="s">
        <v>49</v>
      </c>
      <c r="F1700" s="37" t="s">
        <v>4133</v>
      </c>
      <c r="G1700" s="36" t="s">
        <v>4126</v>
      </c>
      <c r="H1700" s="66">
        <v>495.45</v>
      </c>
      <c r="I1700" s="66">
        <v>200</v>
      </c>
      <c r="J1700" s="66">
        <v>0</v>
      </c>
      <c r="K1700" s="66">
        <v>0</v>
      </c>
      <c r="L1700" s="66">
        <v>210.45</v>
      </c>
      <c r="M1700" s="66">
        <v>85</v>
      </c>
      <c r="N1700" s="66">
        <v>0</v>
      </c>
      <c r="O1700" s="66">
        <v>0</v>
      </c>
      <c r="P1700" s="94">
        <v>43494.965543981481</v>
      </c>
      <c r="Q1700" s="95"/>
    </row>
    <row r="1701" spans="1:17" ht="40.5" x14ac:dyDescent="0.25">
      <c r="A1701" s="49">
        <f t="shared" si="249"/>
        <v>1625</v>
      </c>
      <c r="B1701" s="44">
        <f>B1700+1</f>
        <v>3</v>
      </c>
      <c r="C1701" s="45">
        <v>1812</v>
      </c>
      <c r="D1701" s="81" t="s">
        <v>4127</v>
      </c>
      <c r="E1701" s="37" t="s">
        <v>61</v>
      </c>
      <c r="F1701" s="37" t="s">
        <v>4133</v>
      </c>
      <c r="G1701" s="36" t="s">
        <v>4128</v>
      </c>
      <c r="H1701" s="66">
        <v>340.44600000000003</v>
      </c>
      <c r="I1701" s="66">
        <v>170</v>
      </c>
      <c r="J1701" s="66">
        <v>0</v>
      </c>
      <c r="K1701" s="66">
        <v>0</v>
      </c>
      <c r="L1701" s="66">
        <v>112.446</v>
      </c>
      <c r="M1701" s="66">
        <v>58</v>
      </c>
      <c r="N1701" s="66">
        <v>0</v>
      </c>
      <c r="O1701" s="66">
        <v>0</v>
      </c>
      <c r="P1701" s="94">
        <v>43495.017141203702</v>
      </c>
      <c r="Q1701" s="95"/>
    </row>
    <row r="1702" spans="1:17" ht="40.5" x14ac:dyDescent="0.25">
      <c r="A1702" s="49">
        <f t="shared" si="249"/>
        <v>1626</v>
      </c>
      <c r="B1702" s="44">
        <f t="shared" ref="B1702:B1703" si="252">B1701+1</f>
        <v>4</v>
      </c>
      <c r="C1702" s="45">
        <v>1818</v>
      </c>
      <c r="D1702" s="81" t="s">
        <v>4129</v>
      </c>
      <c r="E1702" s="37" t="s">
        <v>61</v>
      </c>
      <c r="F1702" s="37" t="s">
        <v>4133</v>
      </c>
      <c r="G1702" s="36" t="s">
        <v>4130</v>
      </c>
      <c r="H1702" s="66">
        <v>417.88900000000001</v>
      </c>
      <c r="I1702" s="66">
        <v>200</v>
      </c>
      <c r="J1702" s="66">
        <v>0</v>
      </c>
      <c r="K1702" s="66">
        <v>0</v>
      </c>
      <c r="L1702" s="66">
        <v>145.88900000000001</v>
      </c>
      <c r="M1702" s="66">
        <v>72</v>
      </c>
      <c r="N1702" s="66">
        <v>0</v>
      </c>
      <c r="O1702" s="66">
        <v>0</v>
      </c>
      <c r="P1702" s="94">
        <v>43495.063009259262</v>
      </c>
      <c r="Q1702" s="95"/>
    </row>
    <row r="1703" spans="1:17" ht="40.5" x14ac:dyDescent="0.25">
      <c r="A1703" s="49">
        <f t="shared" si="249"/>
        <v>1627</v>
      </c>
      <c r="B1703" s="44">
        <f t="shared" si="252"/>
        <v>5</v>
      </c>
      <c r="C1703" s="45">
        <v>1821</v>
      </c>
      <c r="D1703" s="81" t="s">
        <v>4131</v>
      </c>
      <c r="E1703" s="37" t="s">
        <v>6</v>
      </c>
      <c r="F1703" s="37" t="s">
        <v>4133</v>
      </c>
      <c r="G1703" s="36" t="s">
        <v>4132</v>
      </c>
      <c r="H1703" s="66">
        <v>297.05700000000002</v>
      </c>
      <c r="I1703" s="66">
        <v>148</v>
      </c>
      <c r="J1703" s="66">
        <v>0</v>
      </c>
      <c r="K1703" s="66">
        <v>0</v>
      </c>
      <c r="L1703" s="66">
        <v>98.057000000000002</v>
      </c>
      <c r="M1703" s="66">
        <v>51</v>
      </c>
      <c r="N1703" s="66">
        <v>0</v>
      </c>
      <c r="O1703" s="66">
        <v>0</v>
      </c>
      <c r="P1703" s="94">
        <v>43495.097037037034</v>
      </c>
      <c r="Q1703" s="95"/>
    </row>
    <row r="1704" spans="1:17" s="15" customFormat="1" ht="20.25" x14ac:dyDescent="0.25">
      <c r="A1704" s="52"/>
      <c r="B1704" s="57">
        <v>13</v>
      </c>
      <c r="C1704" s="46"/>
      <c r="D1704" s="16" t="s">
        <v>634</v>
      </c>
      <c r="E1704" s="42"/>
      <c r="F1704" s="42"/>
      <c r="G1704" s="42"/>
      <c r="H1704" s="20">
        <f>SUM(H1705:H1717)</f>
        <v>4286.5999999999995</v>
      </c>
      <c r="I1704" s="20">
        <f t="shared" ref="I1704:O1704" si="253">SUM(I1705:I1717)</f>
        <v>2045.94</v>
      </c>
      <c r="J1704" s="20">
        <f t="shared" si="253"/>
        <v>0</v>
      </c>
      <c r="K1704" s="20">
        <f t="shared" si="253"/>
        <v>0</v>
      </c>
      <c r="L1704" s="20">
        <f t="shared" si="253"/>
        <v>1504.5370000000003</v>
      </c>
      <c r="M1704" s="20">
        <f t="shared" si="253"/>
        <v>576.29999999999995</v>
      </c>
      <c r="N1704" s="20">
        <f t="shared" si="253"/>
        <v>110.214</v>
      </c>
      <c r="O1704" s="20">
        <f t="shared" si="253"/>
        <v>49.609000000000002</v>
      </c>
      <c r="P1704" s="100"/>
      <c r="Q1704" s="100"/>
    </row>
    <row r="1705" spans="1:17" ht="60.75" x14ac:dyDescent="0.25">
      <c r="A1705" s="49">
        <f>A1703+1</f>
        <v>1628</v>
      </c>
      <c r="B1705" s="44">
        <v>1</v>
      </c>
      <c r="C1705" s="45">
        <v>2214</v>
      </c>
      <c r="D1705" s="81" t="s">
        <v>3232</v>
      </c>
      <c r="E1705" s="37" t="s">
        <v>49</v>
      </c>
      <c r="F1705" s="37" t="s">
        <v>636</v>
      </c>
      <c r="G1705" s="36" t="s">
        <v>637</v>
      </c>
      <c r="H1705" s="66">
        <v>299.887</v>
      </c>
      <c r="I1705" s="66">
        <v>149.9</v>
      </c>
      <c r="J1705" s="66">
        <v>0</v>
      </c>
      <c r="K1705" s="66">
        <v>0</v>
      </c>
      <c r="L1705" s="66">
        <v>98.986999999999995</v>
      </c>
      <c r="M1705" s="66">
        <v>51</v>
      </c>
      <c r="N1705" s="66">
        <v>0</v>
      </c>
      <c r="O1705" s="66">
        <v>0</v>
      </c>
      <c r="P1705" s="94">
        <v>43495.786574074074</v>
      </c>
      <c r="Q1705" s="95">
        <f t="shared" ref="Q1705:Q1717" si="254">(O1705+N1705+M1705)*100/H1705</f>
        <v>17.00640574616439</v>
      </c>
    </row>
    <row r="1706" spans="1:17" ht="60.75" x14ac:dyDescent="0.25">
      <c r="A1706" s="49">
        <f>A1705+1</f>
        <v>1629</v>
      </c>
      <c r="B1706" s="44">
        <f>B1705+1</f>
        <v>2</v>
      </c>
      <c r="C1706" s="45">
        <v>2292</v>
      </c>
      <c r="D1706" s="81" t="s">
        <v>3218</v>
      </c>
      <c r="E1706" s="37" t="s">
        <v>49</v>
      </c>
      <c r="F1706" s="37" t="s">
        <v>636</v>
      </c>
      <c r="G1706" s="36" t="s">
        <v>635</v>
      </c>
      <c r="H1706" s="66">
        <v>350</v>
      </c>
      <c r="I1706" s="66">
        <v>175</v>
      </c>
      <c r="J1706" s="66">
        <v>0</v>
      </c>
      <c r="K1706" s="66">
        <v>0</v>
      </c>
      <c r="L1706" s="66">
        <v>117</v>
      </c>
      <c r="M1706" s="66">
        <v>58</v>
      </c>
      <c r="N1706" s="66">
        <v>0</v>
      </c>
      <c r="O1706" s="66">
        <v>0</v>
      </c>
      <c r="P1706" s="94">
        <v>43495.907488425924</v>
      </c>
      <c r="Q1706" s="95">
        <f t="shared" si="254"/>
        <v>16.571428571428573</v>
      </c>
    </row>
    <row r="1707" spans="1:17" ht="40.5" x14ac:dyDescent="0.25">
      <c r="A1707" s="49">
        <f t="shared" ref="A1707:A1717" si="255">A1706+1</f>
        <v>1630</v>
      </c>
      <c r="B1707" s="44">
        <f>B1706+1</f>
        <v>3</v>
      </c>
      <c r="C1707" s="45">
        <v>2495</v>
      </c>
      <c r="D1707" s="81" t="s">
        <v>4213</v>
      </c>
      <c r="E1707" s="37" t="s">
        <v>49</v>
      </c>
      <c r="F1707" s="37" t="s">
        <v>636</v>
      </c>
      <c r="G1707" s="36" t="s">
        <v>3219</v>
      </c>
      <c r="H1707" s="66">
        <v>359.64499999999998</v>
      </c>
      <c r="I1707" s="66">
        <v>179.82</v>
      </c>
      <c r="J1707" s="66">
        <v>0</v>
      </c>
      <c r="K1707" s="66">
        <v>0</v>
      </c>
      <c r="L1707" s="66">
        <v>119.611</v>
      </c>
      <c r="M1707" s="66">
        <v>31</v>
      </c>
      <c r="N1707" s="66">
        <v>29.213999999999999</v>
      </c>
      <c r="O1707" s="66">
        <v>0</v>
      </c>
      <c r="P1707" s="94">
        <v>43496.560416666667</v>
      </c>
      <c r="Q1707" s="95">
        <f t="shared" si="254"/>
        <v>16.742621195901513</v>
      </c>
    </row>
    <row r="1708" spans="1:17" ht="40.5" x14ac:dyDescent="0.25">
      <c r="A1708" s="49">
        <f t="shared" si="255"/>
        <v>1631</v>
      </c>
      <c r="B1708" s="44">
        <f t="shared" ref="B1708:B1717" si="256">B1707+1</f>
        <v>4</v>
      </c>
      <c r="C1708" s="45">
        <v>2582</v>
      </c>
      <c r="D1708" s="81" t="s">
        <v>3220</v>
      </c>
      <c r="E1708" s="37" t="s">
        <v>49</v>
      </c>
      <c r="F1708" s="37" t="s">
        <v>636</v>
      </c>
      <c r="G1708" s="36" t="s">
        <v>639</v>
      </c>
      <c r="H1708" s="66">
        <v>299.84100000000001</v>
      </c>
      <c r="I1708" s="66">
        <v>149.91999999999999</v>
      </c>
      <c r="J1708" s="66">
        <v>0</v>
      </c>
      <c r="K1708" s="66">
        <v>0</v>
      </c>
      <c r="L1708" s="66">
        <v>100.791</v>
      </c>
      <c r="M1708" s="66">
        <v>22.5</v>
      </c>
      <c r="N1708" s="66">
        <v>14</v>
      </c>
      <c r="O1708" s="66">
        <v>12.63</v>
      </c>
      <c r="P1708" s="94">
        <v>43496.659328703703</v>
      </c>
      <c r="Q1708" s="95">
        <f t="shared" si="254"/>
        <v>16.385350902645069</v>
      </c>
    </row>
    <row r="1709" spans="1:17" ht="40.5" x14ac:dyDescent="0.25">
      <c r="A1709" s="49">
        <f t="shared" si="255"/>
        <v>1632</v>
      </c>
      <c r="B1709" s="44">
        <f t="shared" si="256"/>
        <v>5</v>
      </c>
      <c r="C1709" s="45">
        <v>2488</v>
      </c>
      <c r="D1709" s="81" t="s">
        <v>3221</v>
      </c>
      <c r="E1709" s="37" t="s">
        <v>61</v>
      </c>
      <c r="F1709" s="37" t="s">
        <v>636</v>
      </c>
      <c r="G1709" s="36" t="s">
        <v>3219</v>
      </c>
      <c r="H1709" s="66">
        <v>406.62099999999998</v>
      </c>
      <c r="I1709" s="66">
        <v>200</v>
      </c>
      <c r="J1709" s="66">
        <v>0</v>
      </c>
      <c r="K1709" s="66">
        <v>0</v>
      </c>
      <c r="L1709" s="66">
        <v>135.345</v>
      </c>
      <c r="M1709" s="66">
        <v>55</v>
      </c>
      <c r="N1709" s="66">
        <v>0</v>
      </c>
      <c r="O1709" s="66">
        <v>16.276</v>
      </c>
      <c r="P1709" s="94">
        <v>43496.555081018516</v>
      </c>
      <c r="Q1709" s="95">
        <f t="shared" si="254"/>
        <v>17.528853649959053</v>
      </c>
    </row>
    <row r="1710" spans="1:17" ht="60.75" x14ac:dyDescent="0.25">
      <c r="A1710" s="49">
        <f t="shared" si="255"/>
        <v>1633</v>
      </c>
      <c r="B1710" s="44">
        <f t="shared" si="256"/>
        <v>6</v>
      </c>
      <c r="C1710" s="45">
        <v>2624</v>
      </c>
      <c r="D1710" s="81" t="s">
        <v>3222</v>
      </c>
      <c r="E1710" s="37" t="s">
        <v>61</v>
      </c>
      <c r="F1710" s="37" t="s">
        <v>636</v>
      </c>
      <c r="G1710" s="36" t="s">
        <v>3223</v>
      </c>
      <c r="H1710" s="66">
        <v>192.61699999999999</v>
      </c>
      <c r="I1710" s="66">
        <v>96.3</v>
      </c>
      <c r="J1710" s="66">
        <v>0</v>
      </c>
      <c r="K1710" s="66">
        <v>0</v>
      </c>
      <c r="L1710" s="66">
        <v>62.988999999999997</v>
      </c>
      <c r="M1710" s="66">
        <v>26</v>
      </c>
      <c r="N1710" s="66">
        <v>0</v>
      </c>
      <c r="O1710" s="66">
        <v>7.3280000000000003</v>
      </c>
      <c r="P1710" s="94">
        <v>43496.688622685186</v>
      </c>
      <c r="Q1710" s="95">
        <f t="shared" si="254"/>
        <v>17.302730288603811</v>
      </c>
    </row>
    <row r="1711" spans="1:17" ht="40.5" x14ac:dyDescent="0.25">
      <c r="A1711" s="49">
        <f t="shared" si="255"/>
        <v>1634</v>
      </c>
      <c r="B1711" s="44">
        <f t="shared" si="256"/>
        <v>7</v>
      </c>
      <c r="C1711" s="45">
        <v>2204</v>
      </c>
      <c r="D1711" s="81" t="s">
        <v>3224</v>
      </c>
      <c r="E1711" s="37" t="s">
        <v>63</v>
      </c>
      <c r="F1711" s="37" t="s">
        <v>636</v>
      </c>
      <c r="G1711" s="36" t="s">
        <v>635</v>
      </c>
      <c r="H1711" s="66">
        <v>399.94200000000001</v>
      </c>
      <c r="I1711" s="66">
        <v>199.9</v>
      </c>
      <c r="J1711" s="66">
        <v>0</v>
      </c>
      <c r="K1711" s="66">
        <v>0</v>
      </c>
      <c r="L1711" s="66">
        <v>133.74199999999999</v>
      </c>
      <c r="M1711" s="66">
        <v>6.3</v>
      </c>
      <c r="N1711" s="66">
        <v>60</v>
      </c>
      <c r="O1711" s="66">
        <v>0</v>
      </c>
      <c r="P1711" s="94">
        <v>43495.772349537037</v>
      </c>
      <c r="Q1711" s="95">
        <f t="shared" si="254"/>
        <v>16.577403723539913</v>
      </c>
    </row>
    <row r="1712" spans="1:17" ht="40.5" x14ac:dyDescent="0.25">
      <c r="A1712" s="49">
        <f t="shared" si="255"/>
        <v>1635</v>
      </c>
      <c r="B1712" s="44">
        <f t="shared" si="256"/>
        <v>8</v>
      </c>
      <c r="C1712" s="45">
        <v>2295</v>
      </c>
      <c r="D1712" s="81" t="s">
        <v>3225</v>
      </c>
      <c r="E1712" s="37" t="s">
        <v>63</v>
      </c>
      <c r="F1712" s="37" t="s">
        <v>636</v>
      </c>
      <c r="G1712" s="36" t="s">
        <v>635</v>
      </c>
      <c r="H1712" s="66">
        <v>199.7</v>
      </c>
      <c r="I1712" s="66">
        <v>99.85</v>
      </c>
      <c r="J1712" s="66">
        <v>0</v>
      </c>
      <c r="K1712" s="66">
        <v>0</v>
      </c>
      <c r="L1712" s="66">
        <v>65.849999999999994</v>
      </c>
      <c r="M1712" s="66">
        <v>34</v>
      </c>
      <c r="N1712" s="66">
        <v>0</v>
      </c>
      <c r="O1712" s="66">
        <v>0</v>
      </c>
      <c r="P1712" s="94">
        <v>43495.913831018515</v>
      </c>
      <c r="Q1712" s="95">
        <f t="shared" si="254"/>
        <v>17.025538307461193</v>
      </c>
    </row>
    <row r="1713" spans="1:17" ht="40.5" x14ac:dyDescent="0.25">
      <c r="A1713" s="49">
        <f t="shared" si="255"/>
        <v>1636</v>
      </c>
      <c r="B1713" s="44">
        <f t="shared" si="256"/>
        <v>9</v>
      </c>
      <c r="C1713" s="45">
        <v>2366</v>
      </c>
      <c r="D1713" s="81" t="s">
        <v>3226</v>
      </c>
      <c r="E1713" s="37" t="s">
        <v>63</v>
      </c>
      <c r="F1713" s="37" t="s">
        <v>636</v>
      </c>
      <c r="G1713" s="36" t="s">
        <v>635</v>
      </c>
      <c r="H1713" s="66">
        <v>499.92099999999999</v>
      </c>
      <c r="I1713" s="66">
        <v>200</v>
      </c>
      <c r="J1713" s="66">
        <v>0</v>
      </c>
      <c r="K1713" s="66">
        <v>0</v>
      </c>
      <c r="L1713" s="66">
        <v>209.04599999999999</v>
      </c>
      <c r="M1713" s="66">
        <v>77.5</v>
      </c>
      <c r="N1713" s="66">
        <v>0</v>
      </c>
      <c r="O1713" s="66">
        <v>13.375</v>
      </c>
      <c r="P1713" s="94">
        <v>43496.430868055555</v>
      </c>
      <c r="Q1713" s="95">
        <f t="shared" si="254"/>
        <v>18.177872103792399</v>
      </c>
    </row>
    <row r="1714" spans="1:17" ht="40.5" x14ac:dyDescent="0.25">
      <c r="A1714" s="49">
        <f t="shared" si="255"/>
        <v>1637</v>
      </c>
      <c r="B1714" s="44">
        <f t="shared" si="256"/>
        <v>10</v>
      </c>
      <c r="C1714" s="45">
        <v>2278</v>
      </c>
      <c r="D1714" s="81" t="s">
        <v>3227</v>
      </c>
      <c r="E1714" s="37" t="s">
        <v>6</v>
      </c>
      <c r="F1714" s="37" t="s">
        <v>636</v>
      </c>
      <c r="G1714" s="36" t="s">
        <v>3228</v>
      </c>
      <c r="H1714" s="66">
        <v>291.839</v>
      </c>
      <c r="I1714" s="66">
        <v>145.9</v>
      </c>
      <c r="J1714" s="66">
        <v>0</v>
      </c>
      <c r="K1714" s="66">
        <v>0</v>
      </c>
      <c r="L1714" s="66">
        <v>94.938999999999993</v>
      </c>
      <c r="M1714" s="66">
        <v>51</v>
      </c>
      <c r="N1714" s="66">
        <v>0</v>
      </c>
      <c r="O1714" s="66">
        <v>0</v>
      </c>
      <c r="P1714" s="94">
        <v>43495.865312499998</v>
      </c>
      <c r="Q1714" s="95">
        <f t="shared" si="254"/>
        <v>17.47538882740141</v>
      </c>
    </row>
    <row r="1715" spans="1:17" ht="40.5" x14ac:dyDescent="0.25">
      <c r="A1715" s="49">
        <f t="shared" si="255"/>
        <v>1638</v>
      </c>
      <c r="B1715" s="44">
        <f t="shared" si="256"/>
        <v>11</v>
      </c>
      <c r="C1715" s="45">
        <v>2405</v>
      </c>
      <c r="D1715" s="81" t="s">
        <v>3229</v>
      </c>
      <c r="E1715" s="37" t="s">
        <v>6</v>
      </c>
      <c r="F1715" s="37" t="s">
        <v>636</v>
      </c>
      <c r="G1715" s="36" t="s">
        <v>3219</v>
      </c>
      <c r="H1715" s="66">
        <v>119.38</v>
      </c>
      <c r="I1715" s="66">
        <v>59.69</v>
      </c>
      <c r="J1715" s="66">
        <v>0</v>
      </c>
      <c r="K1715" s="66">
        <v>0</v>
      </c>
      <c r="L1715" s="66">
        <v>39.69</v>
      </c>
      <c r="M1715" s="66">
        <v>13</v>
      </c>
      <c r="N1715" s="66">
        <v>7</v>
      </c>
      <c r="O1715" s="66">
        <v>0</v>
      </c>
      <c r="P1715" s="94">
        <v>43496.484722222223</v>
      </c>
      <c r="Q1715" s="95">
        <f t="shared" si="254"/>
        <v>16.753224995811696</v>
      </c>
    </row>
    <row r="1716" spans="1:17" ht="60.75" x14ac:dyDescent="0.25">
      <c r="A1716" s="49">
        <f t="shared" si="255"/>
        <v>1639</v>
      </c>
      <c r="B1716" s="44">
        <f t="shared" si="256"/>
        <v>12</v>
      </c>
      <c r="C1716" s="45">
        <v>2426</v>
      </c>
      <c r="D1716" s="81" t="s">
        <v>3230</v>
      </c>
      <c r="E1716" s="37" t="s">
        <v>6</v>
      </c>
      <c r="F1716" s="37" t="s">
        <v>636</v>
      </c>
      <c r="G1716" s="36" t="s">
        <v>639</v>
      </c>
      <c r="H1716" s="66">
        <v>487.87400000000002</v>
      </c>
      <c r="I1716" s="66">
        <v>200</v>
      </c>
      <c r="J1716" s="66">
        <v>0</v>
      </c>
      <c r="K1716" s="66">
        <v>0</v>
      </c>
      <c r="L1716" s="66">
        <v>204.874</v>
      </c>
      <c r="M1716" s="66">
        <v>83</v>
      </c>
      <c r="N1716" s="66">
        <v>0</v>
      </c>
      <c r="O1716" s="66">
        <v>0</v>
      </c>
      <c r="P1716" s="94">
        <v>43496.497395833336</v>
      </c>
      <c r="Q1716" s="95">
        <f t="shared" si="254"/>
        <v>17.012589316093909</v>
      </c>
    </row>
    <row r="1717" spans="1:17" ht="40.5" x14ac:dyDescent="0.25">
      <c r="A1717" s="49">
        <f t="shared" si="255"/>
        <v>1640</v>
      </c>
      <c r="B1717" s="44">
        <f t="shared" si="256"/>
        <v>13</v>
      </c>
      <c r="C1717" s="45">
        <v>2442</v>
      </c>
      <c r="D1717" s="81" t="s">
        <v>3231</v>
      </c>
      <c r="E1717" s="37" t="s">
        <v>6</v>
      </c>
      <c r="F1717" s="37" t="s">
        <v>636</v>
      </c>
      <c r="G1717" s="36" t="s">
        <v>638</v>
      </c>
      <c r="H1717" s="66">
        <v>379.33300000000003</v>
      </c>
      <c r="I1717" s="66">
        <v>189.66</v>
      </c>
      <c r="J1717" s="66">
        <v>0</v>
      </c>
      <c r="K1717" s="66">
        <v>0</v>
      </c>
      <c r="L1717" s="66">
        <v>121.673</v>
      </c>
      <c r="M1717" s="66">
        <v>68</v>
      </c>
      <c r="N1717" s="66">
        <v>0</v>
      </c>
      <c r="O1717" s="66">
        <v>0</v>
      </c>
      <c r="P1717" s="94">
        <v>43496.511041666665</v>
      </c>
      <c r="Q1717" s="95">
        <f t="shared" si="254"/>
        <v>17.926202044114273</v>
      </c>
    </row>
    <row r="1718" spans="1:17" s="15" customFormat="1" ht="20.25" x14ac:dyDescent="0.25">
      <c r="A1718" s="52"/>
      <c r="B1718" s="57">
        <v>6</v>
      </c>
      <c r="C1718" s="46"/>
      <c r="D1718" s="16" t="s">
        <v>640</v>
      </c>
      <c r="E1718" s="42"/>
      <c r="F1718" s="42"/>
      <c r="G1718" s="42"/>
      <c r="H1718" s="20">
        <f>SUM(H1719:H1724)</f>
        <v>2464.1669999999999</v>
      </c>
      <c r="I1718" s="20">
        <f t="shared" ref="I1718:O1718" si="257">SUM(I1719:I1724)</f>
        <v>1093.6099999999999</v>
      </c>
      <c r="J1718" s="20">
        <f t="shared" si="257"/>
        <v>0</v>
      </c>
      <c r="K1718" s="20">
        <f t="shared" si="257"/>
        <v>0</v>
      </c>
      <c r="L1718" s="20">
        <f t="shared" si="257"/>
        <v>923.39300000000003</v>
      </c>
      <c r="M1718" s="20">
        <f t="shared" si="257"/>
        <v>447.16399999999999</v>
      </c>
      <c r="N1718" s="20">
        <f t="shared" si="257"/>
        <v>0</v>
      </c>
      <c r="O1718" s="20">
        <f t="shared" si="257"/>
        <v>0</v>
      </c>
      <c r="P1718" s="100"/>
      <c r="Q1718" s="100"/>
    </row>
    <row r="1719" spans="1:17" ht="40.5" x14ac:dyDescent="0.25">
      <c r="A1719" s="49">
        <f>A1717+1</f>
        <v>1641</v>
      </c>
      <c r="B1719" s="44">
        <v>1</v>
      </c>
      <c r="C1719" s="45">
        <v>1254</v>
      </c>
      <c r="D1719" s="81" t="s">
        <v>3233</v>
      </c>
      <c r="E1719" s="37" t="s">
        <v>49</v>
      </c>
      <c r="F1719" s="37" t="s">
        <v>3234</v>
      </c>
      <c r="G1719" s="36" t="s">
        <v>641</v>
      </c>
      <c r="H1719" s="66">
        <v>493.72800000000001</v>
      </c>
      <c r="I1719" s="66">
        <v>200</v>
      </c>
      <c r="J1719" s="66">
        <v>0</v>
      </c>
      <c r="K1719" s="66">
        <v>0</v>
      </c>
      <c r="L1719" s="66">
        <v>193.72800000000001</v>
      </c>
      <c r="M1719" s="66">
        <v>100</v>
      </c>
      <c r="N1719" s="66">
        <v>0</v>
      </c>
      <c r="O1719" s="66">
        <v>0</v>
      </c>
      <c r="P1719" s="94">
        <v>43493.615277777775</v>
      </c>
      <c r="Q1719" s="95">
        <f t="shared" ref="Q1719:Q1724" si="258">(O1719+N1719+M1719)*100/H1719</f>
        <v>20.254067016656943</v>
      </c>
    </row>
    <row r="1720" spans="1:17" ht="40.5" x14ac:dyDescent="0.25">
      <c r="A1720" s="49">
        <f>A1719+1</f>
        <v>1642</v>
      </c>
      <c r="B1720" s="44">
        <f>B1719+1</f>
        <v>2</v>
      </c>
      <c r="C1720" s="45">
        <v>1855</v>
      </c>
      <c r="D1720" s="81" t="s">
        <v>3235</v>
      </c>
      <c r="E1720" s="37" t="s">
        <v>49</v>
      </c>
      <c r="F1720" s="37" t="s">
        <v>3243</v>
      </c>
      <c r="G1720" s="36" t="s">
        <v>3236</v>
      </c>
      <c r="H1720" s="66">
        <v>299.83999999999997</v>
      </c>
      <c r="I1720" s="66">
        <v>149.91999999999999</v>
      </c>
      <c r="J1720" s="66">
        <v>0</v>
      </c>
      <c r="K1720" s="66">
        <v>0</v>
      </c>
      <c r="L1720" s="66">
        <v>94.92</v>
      </c>
      <c r="M1720" s="66">
        <v>55</v>
      </c>
      <c r="N1720" s="66">
        <v>0</v>
      </c>
      <c r="O1720" s="66">
        <v>0</v>
      </c>
      <c r="P1720" s="94">
        <v>43495.433506944442</v>
      </c>
      <c r="Q1720" s="95">
        <f t="shared" si="258"/>
        <v>18.343116328708646</v>
      </c>
    </row>
    <row r="1721" spans="1:17" ht="40.5" x14ac:dyDescent="0.25">
      <c r="A1721" s="49">
        <f t="shared" ref="A1721:A1724" si="259">A1720+1</f>
        <v>1643</v>
      </c>
      <c r="B1721" s="44">
        <f t="shared" ref="B1721:B1724" si="260">B1720+1</f>
        <v>3</v>
      </c>
      <c r="C1721" s="45">
        <v>1424</v>
      </c>
      <c r="D1721" s="81" t="s">
        <v>3237</v>
      </c>
      <c r="E1721" s="37" t="s">
        <v>61</v>
      </c>
      <c r="F1721" s="37" t="s">
        <v>3238</v>
      </c>
      <c r="G1721" s="36" t="s">
        <v>641</v>
      </c>
      <c r="H1721" s="66">
        <v>299.92700000000002</v>
      </c>
      <c r="I1721" s="66">
        <v>149.96299999999999</v>
      </c>
      <c r="J1721" s="66">
        <v>0</v>
      </c>
      <c r="K1721" s="66">
        <v>0</v>
      </c>
      <c r="L1721" s="66">
        <v>99.974999999999994</v>
      </c>
      <c r="M1721" s="66">
        <v>49.988999999999997</v>
      </c>
      <c r="N1721" s="66">
        <v>0</v>
      </c>
      <c r="O1721" s="66">
        <v>0</v>
      </c>
      <c r="P1721" s="94">
        <v>43493.904027777775</v>
      </c>
      <c r="Q1721" s="95">
        <f t="shared" si="258"/>
        <v>16.667055650208216</v>
      </c>
    </row>
    <row r="1722" spans="1:17" ht="60.75" x14ac:dyDescent="0.25">
      <c r="A1722" s="49">
        <f t="shared" si="259"/>
        <v>1644</v>
      </c>
      <c r="B1722" s="44">
        <f t="shared" si="260"/>
        <v>4</v>
      </c>
      <c r="C1722" s="45">
        <v>1348</v>
      </c>
      <c r="D1722" s="81" t="s">
        <v>3239</v>
      </c>
      <c r="E1722" s="37" t="s">
        <v>63</v>
      </c>
      <c r="F1722" s="37" t="s">
        <v>3238</v>
      </c>
      <c r="G1722" s="36" t="s">
        <v>3240</v>
      </c>
      <c r="H1722" s="66">
        <v>491.61200000000002</v>
      </c>
      <c r="I1722" s="66">
        <v>200</v>
      </c>
      <c r="J1722" s="66">
        <v>0</v>
      </c>
      <c r="K1722" s="66">
        <v>0</v>
      </c>
      <c r="L1722" s="66">
        <v>203.214</v>
      </c>
      <c r="M1722" s="66">
        <v>88.397999999999996</v>
      </c>
      <c r="N1722" s="66">
        <v>0</v>
      </c>
      <c r="O1722" s="66">
        <v>0</v>
      </c>
      <c r="P1722" s="94">
        <v>43493.742002314815</v>
      </c>
      <c r="Q1722" s="95">
        <f t="shared" si="258"/>
        <v>17.981253508864711</v>
      </c>
    </row>
    <row r="1723" spans="1:17" ht="40.5" x14ac:dyDescent="0.25">
      <c r="A1723" s="49">
        <f t="shared" si="259"/>
        <v>1645</v>
      </c>
      <c r="B1723" s="44">
        <f t="shared" si="260"/>
        <v>5</v>
      </c>
      <c r="C1723" s="45">
        <v>1407</v>
      </c>
      <c r="D1723" s="81" t="s">
        <v>3241</v>
      </c>
      <c r="E1723" s="37" t="s">
        <v>6</v>
      </c>
      <c r="F1723" s="37" t="s">
        <v>3234</v>
      </c>
      <c r="G1723" s="36" t="s">
        <v>641</v>
      </c>
      <c r="H1723" s="66">
        <v>491.60599999999999</v>
      </c>
      <c r="I1723" s="66">
        <v>200</v>
      </c>
      <c r="J1723" s="66">
        <v>0</v>
      </c>
      <c r="K1723" s="66">
        <v>0</v>
      </c>
      <c r="L1723" s="66">
        <v>206.60599999999999</v>
      </c>
      <c r="M1723" s="66">
        <v>85</v>
      </c>
      <c r="N1723" s="66">
        <v>0</v>
      </c>
      <c r="O1723" s="66">
        <v>0</v>
      </c>
      <c r="P1723" s="94">
        <v>43493.83384259259</v>
      </c>
      <c r="Q1723" s="95">
        <f t="shared" si="258"/>
        <v>17.29026903658621</v>
      </c>
    </row>
    <row r="1724" spans="1:17" ht="40.5" x14ac:dyDescent="0.25">
      <c r="A1724" s="49">
        <f t="shared" si="259"/>
        <v>1646</v>
      </c>
      <c r="B1724" s="44">
        <f t="shared" si="260"/>
        <v>6</v>
      </c>
      <c r="C1724" s="45">
        <v>1417</v>
      </c>
      <c r="D1724" s="81" t="s">
        <v>3242</v>
      </c>
      <c r="E1724" s="37" t="s">
        <v>6</v>
      </c>
      <c r="F1724" s="37" t="s">
        <v>3234</v>
      </c>
      <c r="G1724" s="36" t="s">
        <v>258</v>
      </c>
      <c r="H1724" s="66">
        <v>387.45400000000001</v>
      </c>
      <c r="I1724" s="66">
        <v>193.727</v>
      </c>
      <c r="J1724" s="66">
        <v>0</v>
      </c>
      <c r="K1724" s="66">
        <v>0</v>
      </c>
      <c r="L1724" s="66">
        <v>124.95</v>
      </c>
      <c r="M1724" s="66">
        <v>68.777000000000001</v>
      </c>
      <c r="N1724" s="66">
        <v>0</v>
      </c>
      <c r="O1724" s="66">
        <v>0</v>
      </c>
      <c r="P1724" s="94">
        <v>43493.878032407411</v>
      </c>
      <c r="Q1724" s="95">
        <f t="shared" si="258"/>
        <v>17.75101044252995</v>
      </c>
    </row>
    <row r="1725" spans="1:17" s="13" customFormat="1" ht="20.25" x14ac:dyDescent="0.3">
      <c r="A1725" s="50"/>
      <c r="B1725" s="54">
        <f>B1726+B1776</f>
        <v>61</v>
      </c>
      <c r="C1725" s="38"/>
      <c r="D1725" s="8" t="s">
        <v>679</v>
      </c>
      <c r="E1725" s="38"/>
      <c r="F1725" s="38"/>
      <c r="G1725" s="38"/>
      <c r="H1725" s="14">
        <f t="shared" ref="H1725:O1725" si="261">H1726+H1776</f>
        <v>15404.321</v>
      </c>
      <c r="I1725" s="14">
        <f t="shared" si="261"/>
        <v>7477.3140000000003</v>
      </c>
      <c r="J1725" s="14">
        <f t="shared" si="261"/>
        <v>2293.8809999999994</v>
      </c>
      <c r="K1725" s="14">
        <f t="shared" si="261"/>
        <v>1079.7559999999999</v>
      </c>
      <c r="L1725" s="14">
        <f t="shared" si="261"/>
        <v>1054.4380000000001</v>
      </c>
      <c r="M1725" s="14">
        <f t="shared" si="261"/>
        <v>1055.249</v>
      </c>
      <c r="N1725" s="14">
        <f t="shared" si="261"/>
        <v>1493.7370000000001</v>
      </c>
      <c r="O1725" s="14">
        <f t="shared" si="261"/>
        <v>949.94599999999991</v>
      </c>
      <c r="P1725" s="96"/>
      <c r="Q1725" s="96"/>
    </row>
    <row r="1726" spans="1:17" s="19" customFormat="1" ht="20.25" x14ac:dyDescent="0.3">
      <c r="A1726" s="55"/>
      <c r="B1726" s="56">
        <v>49</v>
      </c>
      <c r="C1726" s="41"/>
      <c r="D1726" s="17" t="s">
        <v>201</v>
      </c>
      <c r="E1726" s="41"/>
      <c r="F1726" s="41"/>
      <c r="G1726" s="41"/>
      <c r="H1726" s="22">
        <f t="shared" ref="H1726:O1726" si="262">SUM(H1727:H1775)</f>
        <v>12115.065000000001</v>
      </c>
      <c r="I1726" s="22">
        <f t="shared" si="262"/>
        <v>6013.8250000000007</v>
      </c>
      <c r="J1726" s="22">
        <f t="shared" si="262"/>
        <v>2293.8809999999994</v>
      </c>
      <c r="K1726" s="22">
        <f t="shared" si="262"/>
        <v>1079.7559999999999</v>
      </c>
      <c r="L1726" s="22">
        <f t="shared" si="262"/>
        <v>0</v>
      </c>
      <c r="M1726" s="22">
        <f t="shared" si="262"/>
        <v>933.98100000000011</v>
      </c>
      <c r="N1726" s="22">
        <f t="shared" si="262"/>
        <v>1006.8770000000002</v>
      </c>
      <c r="O1726" s="22">
        <f t="shared" si="262"/>
        <v>786.74499999999989</v>
      </c>
      <c r="P1726" s="101"/>
      <c r="Q1726" s="101"/>
    </row>
    <row r="1727" spans="1:17" ht="60.75" x14ac:dyDescent="0.25">
      <c r="A1727" s="49">
        <f>A1724+1</f>
        <v>1647</v>
      </c>
      <c r="B1727" s="44">
        <v>1</v>
      </c>
      <c r="C1727" s="45">
        <v>99</v>
      </c>
      <c r="D1727" s="81" t="s">
        <v>3244</v>
      </c>
      <c r="E1727" s="37" t="s">
        <v>49</v>
      </c>
      <c r="F1727" s="37" t="s">
        <v>681</v>
      </c>
      <c r="G1727" s="36" t="s">
        <v>680</v>
      </c>
      <c r="H1727" s="66">
        <v>294.98700000000002</v>
      </c>
      <c r="I1727" s="66">
        <v>147.4</v>
      </c>
      <c r="J1727" s="66">
        <v>101.587</v>
      </c>
      <c r="K1727" s="66">
        <v>0</v>
      </c>
      <c r="L1727" s="66">
        <v>0</v>
      </c>
      <c r="M1727" s="66">
        <v>0</v>
      </c>
      <c r="N1727" s="66">
        <v>46</v>
      </c>
      <c r="O1727" s="66">
        <v>0</v>
      </c>
      <c r="P1727" s="94">
        <v>43481.45584490741</v>
      </c>
      <c r="Q1727" s="95">
        <f t="shared" ref="Q1727:Q1758" si="263">(O1727+N1727+M1727)*100/H1727</f>
        <v>15.593907528128357</v>
      </c>
    </row>
    <row r="1728" spans="1:17" ht="81" x14ac:dyDescent="0.25">
      <c r="A1728" s="49">
        <f>A1727+1</f>
        <v>1648</v>
      </c>
      <c r="B1728" s="44">
        <f>B1727+1</f>
        <v>2</v>
      </c>
      <c r="C1728" s="45">
        <v>202</v>
      </c>
      <c r="D1728" s="81" t="s">
        <v>3245</v>
      </c>
      <c r="E1728" s="37" t="s">
        <v>49</v>
      </c>
      <c r="F1728" s="37" t="s">
        <v>3292</v>
      </c>
      <c r="G1728" s="36" t="s">
        <v>693</v>
      </c>
      <c r="H1728" s="66">
        <v>174.46</v>
      </c>
      <c r="I1728" s="66">
        <v>87</v>
      </c>
      <c r="J1728" s="66">
        <v>51.21</v>
      </c>
      <c r="K1728" s="66">
        <v>0</v>
      </c>
      <c r="L1728" s="66">
        <v>0</v>
      </c>
      <c r="M1728" s="66">
        <v>15</v>
      </c>
      <c r="N1728" s="66">
        <v>21.25</v>
      </c>
      <c r="O1728" s="66">
        <v>0</v>
      </c>
      <c r="P1728" s="94">
        <v>43483.499074074076</v>
      </c>
      <c r="Q1728" s="95">
        <f t="shared" si="263"/>
        <v>20.778401925942909</v>
      </c>
    </row>
    <row r="1729" spans="1:17" ht="60.75" x14ac:dyDescent="0.25">
      <c r="A1729" s="49">
        <f t="shared" ref="A1729:A1775" si="264">A1728+1</f>
        <v>1649</v>
      </c>
      <c r="B1729" s="44">
        <f>B1728+1</f>
        <v>3</v>
      </c>
      <c r="C1729" s="45">
        <v>223</v>
      </c>
      <c r="D1729" s="81" t="s">
        <v>3246</v>
      </c>
      <c r="E1729" s="37" t="s">
        <v>49</v>
      </c>
      <c r="F1729" s="37" t="s">
        <v>3293</v>
      </c>
      <c r="G1729" s="36" t="s">
        <v>682</v>
      </c>
      <c r="H1729" s="66">
        <v>123.601</v>
      </c>
      <c r="I1729" s="66">
        <v>61.8</v>
      </c>
      <c r="J1729" s="66">
        <v>0</v>
      </c>
      <c r="K1729" s="66">
        <v>35.200000000000003</v>
      </c>
      <c r="L1729" s="66">
        <v>0</v>
      </c>
      <c r="M1729" s="66">
        <v>0</v>
      </c>
      <c r="N1729" s="66">
        <v>20.515999999999998</v>
      </c>
      <c r="O1729" s="66">
        <v>6.085</v>
      </c>
      <c r="P1729" s="94">
        <v>43483.619351851848</v>
      </c>
      <c r="Q1729" s="95">
        <f t="shared" si="263"/>
        <v>21.521670536646145</v>
      </c>
    </row>
    <row r="1730" spans="1:17" ht="81" x14ac:dyDescent="0.25">
      <c r="A1730" s="49">
        <f t="shared" si="264"/>
        <v>1650</v>
      </c>
      <c r="B1730" s="44">
        <f t="shared" ref="B1730:B1775" si="265">B1729+1</f>
        <v>4</v>
      </c>
      <c r="C1730" s="45">
        <v>253</v>
      </c>
      <c r="D1730" s="81" t="s">
        <v>3311</v>
      </c>
      <c r="E1730" s="37" t="s">
        <v>49</v>
      </c>
      <c r="F1730" s="37" t="s">
        <v>681</v>
      </c>
      <c r="G1730" s="36" t="s">
        <v>693</v>
      </c>
      <c r="H1730" s="66">
        <v>299.98700000000002</v>
      </c>
      <c r="I1730" s="66">
        <v>149</v>
      </c>
      <c r="J1730" s="66">
        <v>24.266999999999999</v>
      </c>
      <c r="K1730" s="66">
        <v>50</v>
      </c>
      <c r="L1730" s="66">
        <v>0</v>
      </c>
      <c r="M1730" s="66">
        <v>0</v>
      </c>
      <c r="N1730" s="66">
        <v>62</v>
      </c>
      <c r="O1730" s="66">
        <v>14.72</v>
      </c>
      <c r="P1730" s="94">
        <v>43486.504814814813</v>
      </c>
      <c r="Q1730" s="95">
        <f t="shared" si="263"/>
        <v>25.574441559134229</v>
      </c>
    </row>
    <row r="1731" spans="1:17" ht="40.5" x14ac:dyDescent="0.25">
      <c r="A1731" s="49">
        <f t="shared" si="264"/>
        <v>1651</v>
      </c>
      <c r="B1731" s="44">
        <f t="shared" si="265"/>
        <v>5</v>
      </c>
      <c r="C1731" s="45">
        <v>381</v>
      </c>
      <c r="D1731" s="81" t="s">
        <v>3247</v>
      </c>
      <c r="E1731" s="37" t="s">
        <v>49</v>
      </c>
      <c r="F1731" s="37" t="s">
        <v>690</v>
      </c>
      <c r="G1731" s="36" t="s">
        <v>691</v>
      </c>
      <c r="H1731" s="66">
        <v>399.995</v>
      </c>
      <c r="I1731" s="66">
        <v>199.99700000000001</v>
      </c>
      <c r="J1731" s="66">
        <v>65.05</v>
      </c>
      <c r="K1731" s="66">
        <v>25</v>
      </c>
      <c r="L1731" s="66">
        <v>0</v>
      </c>
      <c r="M1731" s="66">
        <v>29</v>
      </c>
      <c r="N1731" s="66">
        <v>51.4</v>
      </c>
      <c r="O1731" s="66">
        <v>29.547999999999998</v>
      </c>
      <c r="P1731" s="94">
        <v>43487.727696759262</v>
      </c>
      <c r="Q1731" s="95">
        <f t="shared" si="263"/>
        <v>27.487343591794897</v>
      </c>
    </row>
    <row r="1732" spans="1:17" ht="60.75" x14ac:dyDescent="0.25">
      <c r="A1732" s="49">
        <f t="shared" si="264"/>
        <v>1652</v>
      </c>
      <c r="B1732" s="44">
        <f t="shared" si="265"/>
        <v>6</v>
      </c>
      <c r="C1732" s="45">
        <v>440</v>
      </c>
      <c r="D1732" s="81" t="s">
        <v>3248</v>
      </c>
      <c r="E1732" s="37" t="s">
        <v>49</v>
      </c>
      <c r="F1732" s="37" t="s">
        <v>54</v>
      </c>
      <c r="G1732" s="36" t="s">
        <v>693</v>
      </c>
      <c r="H1732" s="66">
        <v>299.68299999999999</v>
      </c>
      <c r="I1732" s="66">
        <v>149.5</v>
      </c>
      <c r="J1732" s="66">
        <v>43.472999999999999</v>
      </c>
      <c r="K1732" s="66">
        <v>43.472000000000001</v>
      </c>
      <c r="L1732" s="66">
        <v>0</v>
      </c>
      <c r="M1732" s="66">
        <v>1</v>
      </c>
      <c r="N1732" s="66">
        <v>33.35</v>
      </c>
      <c r="O1732" s="66">
        <v>28.888000000000002</v>
      </c>
      <c r="P1732" s="94">
        <v>43488.543865740743</v>
      </c>
      <c r="Q1732" s="95">
        <f t="shared" si="263"/>
        <v>21.101630723130775</v>
      </c>
    </row>
    <row r="1733" spans="1:17" ht="60.75" x14ac:dyDescent="0.25">
      <c r="A1733" s="49">
        <f t="shared" si="264"/>
        <v>1653</v>
      </c>
      <c r="B1733" s="44">
        <f t="shared" si="265"/>
        <v>7</v>
      </c>
      <c r="C1733" s="45">
        <v>497</v>
      </c>
      <c r="D1733" s="81" t="s">
        <v>3249</v>
      </c>
      <c r="E1733" s="37" t="s">
        <v>49</v>
      </c>
      <c r="F1733" s="37" t="s">
        <v>3294</v>
      </c>
      <c r="G1733" s="36" t="s">
        <v>682</v>
      </c>
      <c r="H1733" s="66">
        <v>85.364000000000004</v>
      </c>
      <c r="I1733" s="66">
        <v>42.68</v>
      </c>
      <c r="J1733" s="66">
        <v>0</v>
      </c>
      <c r="K1733" s="66">
        <v>25.18</v>
      </c>
      <c r="L1733" s="66">
        <v>0</v>
      </c>
      <c r="M1733" s="66">
        <v>0</v>
      </c>
      <c r="N1733" s="66">
        <v>17.504000000000001</v>
      </c>
      <c r="O1733" s="66">
        <v>0</v>
      </c>
      <c r="P1733" s="94">
        <v>43488.717129629629</v>
      </c>
      <c r="Q1733" s="95">
        <f t="shared" si="263"/>
        <v>20.505130968558174</v>
      </c>
    </row>
    <row r="1734" spans="1:17" ht="60.75" x14ac:dyDescent="0.25">
      <c r="A1734" s="49">
        <f t="shared" si="264"/>
        <v>1654</v>
      </c>
      <c r="B1734" s="44">
        <f t="shared" si="265"/>
        <v>8</v>
      </c>
      <c r="C1734" s="45">
        <v>595</v>
      </c>
      <c r="D1734" s="81" t="s">
        <v>3250</v>
      </c>
      <c r="E1734" s="37" t="s">
        <v>49</v>
      </c>
      <c r="F1734" s="37" t="s">
        <v>686</v>
      </c>
      <c r="G1734" s="36" t="s">
        <v>687</v>
      </c>
      <c r="H1734" s="66">
        <v>299.19299999999998</v>
      </c>
      <c r="I1734" s="66">
        <v>149.596</v>
      </c>
      <c r="J1734" s="66">
        <v>49</v>
      </c>
      <c r="K1734" s="66">
        <v>40</v>
      </c>
      <c r="L1734" s="66">
        <v>0</v>
      </c>
      <c r="M1734" s="66">
        <v>10</v>
      </c>
      <c r="N1734" s="66">
        <v>32.268000000000001</v>
      </c>
      <c r="O1734" s="66">
        <v>18.329000000000001</v>
      </c>
      <c r="P1734" s="94">
        <v>43489.548391203702</v>
      </c>
      <c r="Q1734" s="95">
        <f t="shared" si="263"/>
        <v>20.253481866220131</v>
      </c>
    </row>
    <row r="1735" spans="1:17" ht="60.75" x14ac:dyDescent="0.25">
      <c r="A1735" s="49">
        <f t="shared" si="264"/>
        <v>1655</v>
      </c>
      <c r="B1735" s="44">
        <f t="shared" si="265"/>
        <v>9</v>
      </c>
      <c r="C1735" s="45">
        <v>620</v>
      </c>
      <c r="D1735" s="81" t="s">
        <v>3251</v>
      </c>
      <c r="E1735" s="37" t="s">
        <v>49</v>
      </c>
      <c r="F1735" s="37" t="s">
        <v>3295</v>
      </c>
      <c r="G1735" s="36" t="s">
        <v>683</v>
      </c>
      <c r="H1735" s="66">
        <v>237.40100000000001</v>
      </c>
      <c r="I1735" s="66">
        <v>118.7</v>
      </c>
      <c r="J1735" s="66">
        <v>69.400000000000006</v>
      </c>
      <c r="K1735" s="66">
        <v>0</v>
      </c>
      <c r="L1735" s="66">
        <v>0</v>
      </c>
      <c r="M1735" s="66">
        <v>17.399999999999999</v>
      </c>
      <c r="N1735" s="66">
        <v>17</v>
      </c>
      <c r="O1735" s="66">
        <v>14.901</v>
      </c>
      <c r="P1735" s="94">
        <v>43489.644502314812</v>
      </c>
      <c r="Q1735" s="95">
        <f t="shared" si="263"/>
        <v>20.766972337942974</v>
      </c>
    </row>
    <row r="1736" spans="1:17" ht="40.5" x14ac:dyDescent="0.25">
      <c r="A1736" s="49">
        <f t="shared" si="264"/>
        <v>1656</v>
      </c>
      <c r="B1736" s="44">
        <f t="shared" si="265"/>
        <v>10</v>
      </c>
      <c r="C1736" s="45">
        <v>649</v>
      </c>
      <c r="D1736" s="81" t="s">
        <v>3252</v>
      </c>
      <c r="E1736" s="37" t="s">
        <v>49</v>
      </c>
      <c r="F1736" s="37" t="s">
        <v>3253</v>
      </c>
      <c r="G1736" s="36" t="s">
        <v>3254</v>
      </c>
      <c r="H1736" s="66">
        <v>131.733</v>
      </c>
      <c r="I1736" s="66">
        <v>65.8</v>
      </c>
      <c r="J1736" s="66">
        <v>46.167999999999999</v>
      </c>
      <c r="K1736" s="66">
        <v>0</v>
      </c>
      <c r="L1736" s="66">
        <v>0</v>
      </c>
      <c r="M1736" s="66">
        <v>4.1050000000000004</v>
      </c>
      <c r="N1736" s="66">
        <v>15.66</v>
      </c>
      <c r="O1736" s="66">
        <v>0</v>
      </c>
      <c r="P1736" s="94">
        <v>43489.690891203703</v>
      </c>
      <c r="Q1736" s="95">
        <f t="shared" si="263"/>
        <v>15.003833511724473</v>
      </c>
    </row>
    <row r="1737" spans="1:17" ht="60.75" x14ac:dyDescent="0.25">
      <c r="A1737" s="49">
        <f t="shared" si="264"/>
        <v>1657</v>
      </c>
      <c r="B1737" s="44">
        <f t="shared" si="265"/>
        <v>11</v>
      </c>
      <c r="C1737" s="45">
        <v>748</v>
      </c>
      <c r="D1737" s="81" t="s">
        <v>3255</v>
      </c>
      <c r="E1737" s="37" t="s">
        <v>49</v>
      </c>
      <c r="F1737" s="37" t="s">
        <v>697</v>
      </c>
      <c r="G1737" s="36" t="s">
        <v>685</v>
      </c>
      <c r="H1737" s="66">
        <v>231.489</v>
      </c>
      <c r="I1737" s="66">
        <v>115.7</v>
      </c>
      <c r="J1737" s="66">
        <v>0</v>
      </c>
      <c r="K1737" s="66">
        <v>69.388999999999996</v>
      </c>
      <c r="L1737" s="66">
        <v>0</v>
      </c>
      <c r="M1737" s="66">
        <v>16</v>
      </c>
      <c r="N1737" s="66">
        <v>13.11</v>
      </c>
      <c r="O1737" s="66">
        <v>17.29</v>
      </c>
      <c r="P1737" s="94">
        <v>43490.382372685184</v>
      </c>
      <c r="Q1737" s="95">
        <f t="shared" si="263"/>
        <v>20.044148966041583</v>
      </c>
    </row>
    <row r="1738" spans="1:17" ht="40.5" x14ac:dyDescent="0.25">
      <c r="A1738" s="49">
        <f t="shared" si="264"/>
        <v>1658</v>
      </c>
      <c r="B1738" s="44">
        <f t="shared" si="265"/>
        <v>12</v>
      </c>
      <c r="C1738" s="45">
        <v>805</v>
      </c>
      <c r="D1738" s="81" t="s">
        <v>3256</v>
      </c>
      <c r="E1738" s="37" t="s">
        <v>49</v>
      </c>
      <c r="F1738" s="37" t="s">
        <v>54</v>
      </c>
      <c r="G1738" s="36" t="s">
        <v>695</v>
      </c>
      <c r="H1738" s="66">
        <v>288.089</v>
      </c>
      <c r="I1738" s="66">
        <v>144.04400000000001</v>
      </c>
      <c r="J1738" s="66">
        <v>35</v>
      </c>
      <c r="K1738" s="66">
        <v>48.545000000000002</v>
      </c>
      <c r="L1738" s="66">
        <v>0</v>
      </c>
      <c r="M1738" s="66">
        <v>40</v>
      </c>
      <c r="N1738" s="66">
        <v>9.2940000000000005</v>
      </c>
      <c r="O1738" s="66">
        <v>11.206</v>
      </c>
      <c r="P1738" s="94">
        <v>43490.510393518518</v>
      </c>
      <c r="Q1738" s="95">
        <f t="shared" si="263"/>
        <v>21.000454720589818</v>
      </c>
    </row>
    <row r="1739" spans="1:17" ht="40.5" x14ac:dyDescent="0.25">
      <c r="A1739" s="49">
        <f t="shared" si="264"/>
        <v>1659</v>
      </c>
      <c r="B1739" s="44">
        <f t="shared" si="265"/>
        <v>13</v>
      </c>
      <c r="C1739" s="45">
        <v>807</v>
      </c>
      <c r="D1739" s="81" t="s">
        <v>3257</v>
      </c>
      <c r="E1739" s="37" t="s">
        <v>49</v>
      </c>
      <c r="F1739" s="37" t="s">
        <v>54</v>
      </c>
      <c r="G1739" s="36" t="s">
        <v>695</v>
      </c>
      <c r="H1739" s="66">
        <v>185.74</v>
      </c>
      <c r="I1739" s="66">
        <v>92.87</v>
      </c>
      <c r="J1739" s="66">
        <v>20</v>
      </c>
      <c r="K1739" s="66">
        <v>35.72</v>
      </c>
      <c r="L1739" s="66">
        <v>0</v>
      </c>
      <c r="M1739" s="66">
        <v>20</v>
      </c>
      <c r="N1739" s="66">
        <v>17.149999999999999</v>
      </c>
      <c r="O1739" s="66">
        <v>0</v>
      </c>
      <c r="P1739" s="94">
        <v>43490.513043981482</v>
      </c>
      <c r="Q1739" s="95">
        <f t="shared" si="263"/>
        <v>20.00107677398514</v>
      </c>
    </row>
    <row r="1740" spans="1:17" ht="40.5" x14ac:dyDescent="0.25">
      <c r="A1740" s="49">
        <f t="shared" si="264"/>
        <v>1660</v>
      </c>
      <c r="B1740" s="44">
        <f t="shared" si="265"/>
        <v>14</v>
      </c>
      <c r="C1740" s="45">
        <v>977</v>
      </c>
      <c r="D1740" s="81" t="s">
        <v>3258</v>
      </c>
      <c r="E1740" s="37" t="s">
        <v>49</v>
      </c>
      <c r="F1740" s="37" t="s">
        <v>699</v>
      </c>
      <c r="G1740" s="36" t="s">
        <v>696</v>
      </c>
      <c r="H1740" s="66">
        <v>267.34300000000002</v>
      </c>
      <c r="I1740" s="66">
        <v>133.66999999999999</v>
      </c>
      <c r="J1740" s="66">
        <v>78.867999999999995</v>
      </c>
      <c r="K1740" s="66">
        <v>0</v>
      </c>
      <c r="L1740" s="66">
        <v>0</v>
      </c>
      <c r="M1740" s="66">
        <v>0</v>
      </c>
      <c r="N1740" s="66">
        <v>34.75</v>
      </c>
      <c r="O1740" s="66">
        <v>20.055</v>
      </c>
      <c r="P1740" s="94">
        <v>43490.709502314814</v>
      </c>
      <c r="Q1740" s="95">
        <f t="shared" si="263"/>
        <v>20.499882173836607</v>
      </c>
    </row>
    <row r="1741" spans="1:17" ht="81" x14ac:dyDescent="0.25">
      <c r="A1741" s="49">
        <f t="shared" si="264"/>
        <v>1661</v>
      </c>
      <c r="B1741" s="44">
        <f t="shared" si="265"/>
        <v>15</v>
      </c>
      <c r="C1741" s="45">
        <v>1278</v>
      </c>
      <c r="D1741" s="81" t="s">
        <v>3259</v>
      </c>
      <c r="E1741" s="37" t="s">
        <v>49</v>
      </c>
      <c r="F1741" s="37" t="s">
        <v>54</v>
      </c>
      <c r="G1741" s="36" t="s">
        <v>693</v>
      </c>
      <c r="H1741" s="66">
        <v>199.988</v>
      </c>
      <c r="I1741" s="66">
        <v>99.394000000000005</v>
      </c>
      <c r="J1741" s="66">
        <v>58.636000000000003</v>
      </c>
      <c r="K1741" s="66">
        <v>0</v>
      </c>
      <c r="L1741" s="66">
        <v>0</v>
      </c>
      <c r="M1741" s="66">
        <v>1</v>
      </c>
      <c r="N1741" s="66">
        <v>40.957999999999998</v>
      </c>
      <c r="O1741" s="66">
        <v>0</v>
      </c>
      <c r="P1741" s="94">
        <v>43493.64640046296</v>
      </c>
      <c r="Q1741" s="95">
        <f t="shared" si="263"/>
        <v>20.980258815528934</v>
      </c>
    </row>
    <row r="1742" spans="1:17" ht="60.75" x14ac:dyDescent="0.25">
      <c r="A1742" s="49">
        <f t="shared" si="264"/>
        <v>1662</v>
      </c>
      <c r="B1742" s="44">
        <f t="shared" si="265"/>
        <v>16</v>
      </c>
      <c r="C1742" s="45">
        <v>1279</v>
      </c>
      <c r="D1742" s="81" t="s">
        <v>3260</v>
      </c>
      <c r="E1742" s="37" t="s">
        <v>49</v>
      </c>
      <c r="F1742" s="37" t="s">
        <v>3296</v>
      </c>
      <c r="G1742" s="36" t="s">
        <v>694</v>
      </c>
      <c r="H1742" s="66">
        <v>296.65600000000001</v>
      </c>
      <c r="I1742" s="66">
        <v>148.328</v>
      </c>
      <c r="J1742" s="66">
        <v>38.9</v>
      </c>
      <c r="K1742" s="66">
        <v>50</v>
      </c>
      <c r="L1742" s="66">
        <v>0</v>
      </c>
      <c r="M1742" s="66">
        <v>15</v>
      </c>
      <c r="N1742" s="66">
        <v>25.91</v>
      </c>
      <c r="O1742" s="66">
        <v>18.518000000000001</v>
      </c>
      <c r="P1742" s="94">
        <v>43493.64675925926</v>
      </c>
      <c r="Q1742" s="95">
        <f t="shared" si="263"/>
        <v>20.03263038671053</v>
      </c>
    </row>
    <row r="1743" spans="1:17" ht="60.75" x14ac:dyDescent="0.25">
      <c r="A1743" s="49">
        <f t="shared" si="264"/>
        <v>1663</v>
      </c>
      <c r="B1743" s="44">
        <f t="shared" si="265"/>
        <v>17</v>
      </c>
      <c r="C1743" s="45">
        <v>1624</v>
      </c>
      <c r="D1743" s="81" t="s">
        <v>3261</v>
      </c>
      <c r="E1743" s="37" t="s">
        <v>49</v>
      </c>
      <c r="F1743" s="37" t="s">
        <v>54</v>
      </c>
      <c r="G1743" s="36" t="s">
        <v>3262</v>
      </c>
      <c r="H1743" s="66">
        <v>109.997</v>
      </c>
      <c r="I1743" s="66">
        <v>54.99</v>
      </c>
      <c r="J1743" s="66">
        <v>25</v>
      </c>
      <c r="K1743" s="66">
        <v>13.988</v>
      </c>
      <c r="L1743" s="66">
        <v>0</v>
      </c>
      <c r="M1743" s="66">
        <v>0</v>
      </c>
      <c r="N1743" s="66">
        <v>16.018999999999998</v>
      </c>
      <c r="O1743" s="66">
        <v>0</v>
      </c>
      <c r="P1743" s="94">
        <v>43494.664317129631</v>
      </c>
      <c r="Q1743" s="95">
        <f t="shared" si="263"/>
        <v>14.563124448848603</v>
      </c>
    </row>
    <row r="1744" spans="1:17" ht="60.75" x14ac:dyDescent="0.25">
      <c r="A1744" s="49">
        <f t="shared" si="264"/>
        <v>1664</v>
      </c>
      <c r="B1744" s="44">
        <f t="shared" si="265"/>
        <v>18</v>
      </c>
      <c r="C1744" s="45">
        <v>2049</v>
      </c>
      <c r="D1744" s="81" t="s">
        <v>3308</v>
      </c>
      <c r="E1744" s="37" t="s">
        <v>49</v>
      </c>
      <c r="F1744" s="37" t="s">
        <v>3263</v>
      </c>
      <c r="G1744" s="36" t="s">
        <v>689</v>
      </c>
      <c r="H1744" s="66">
        <v>261.46499999999997</v>
      </c>
      <c r="I1744" s="66">
        <v>130.72999999999999</v>
      </c>
      <c r="J1744" s="66">
        <v>66.930999999999997</v>
      </c>
      <c r="K1744" s="66">
        <v>10</v>
      </c>
      <c r="L1744" s="66">
        <v>0</v>
      </c>
      <c r="M1744" s="66">
        <v>10</v>
      </c>
      <c r="N1744" s="66">
        <v>19</v>
      </c>
      <c r="O1744" s="66">
        <v>24.803999999999998</v>
      </c>
      <c r="P1744" s="94">
        <v>43495.632245370369</v>
      </c>
      <c r="Q1744" s="95">
        <f t="shared" si="263"/>
        <v>20.577897615359614</v>
      </c>
    </row>
    <row r="1745" spans="1:17" ht="60.75" x14ac:dyDescent="0.25">
      <c r="A1745" s="49">
        <f t="shared" si="264"/>
        <v>1665</v>
      </c>
      <c r="B1745" s="44">
        <f t="shared" si="265"/>
        <v>19</v>
      </c>
      <c r="C1745" s="45">
        <v>2324</v>
      </c>
      <c r="D1745" s="81" t="s">
        <v>3264</v>
      </c>
      <c r="E1745" s="37" t="s">
        <v>49</v>
      </c>
      <c r="F1745" s="37" t="s">
        <v>54</v>
      </c>
      <c r="G1745" s="36" t="s">
        <v>646</v>
      </c>
      <c r="H1745" s="66">
        <v>249.84700000000001</v>
      </c>
      <c r="I1745" s="66">
        <v>124.565</v>
      </c>
      <c r="J1745" s="66">
        <v>60</v>
      </c>
      <c r="K1745" s="66">
        <v>25.193999999999999</v>
      </c>
      <c r="L1745" s="66">
        <v>0</v>
      </c>
      <c r="M1745" s="66">
        <v>0</v>
      </c>
      <c r="N1745" s="66">
        <v>20.100000000000001</v>
      </c>
      <c r="O1745" s="66">
        <v>19.988</v>
      </c>
      <c r="P1745" s="94">
        <v>43496.027372685188</v>
      </c>
      <c r="Q1745" s="95">
        <f t="shared" si="263"/>
        <v>16.045019551965805</v>
      </c>
    </row>
    <row r="1746" spans="1:17" ht="60.75" x14ac:dyDescent="0.25">
      <c r="A1746" s="49">
        <f t="shared" si="264"/>
        <v>1666</v>
      </c>
      <c r="B1746" s="44">
        <f t="shared" si="265"/>
        <v>20</v>
      </c>
      <c r="C1746" s="45">
        <v>2401</v>
      </c>
      <c r="D1746" s="81" t="s">
        <v>4212</v>
      </c>
      <c r="E1746" s="37" t="s">
        <v>49</v>
      </c>
      <c r="F1746" s="37" t="s">
        <v>3265</v>
      </c>
      <c r="G1746" s="36" t="s">
        <v>693</v>
      </c>
      <c r="H1746" s="66">
        <v>399.92099999999999</v>
      </c>
      <c r="I1746" s="66">
        <v>199.96</v>
      </c>
      <c r="J1746" s="66">
        <v>159.9</v>
      </c>
      <c r="K1746" s="66">
        <v>0</v>
      </c>
      <c r="L1746" s="66">
        <v>0</v>
      </c>
      <c r="M1746" s="66">
        <v>20.067</v>
      </c>
      <c r="N1746" s="66">
        <v>0</v>
      </c>
      <c r="O1746" s="66">
        <v>19.994</v>
      </c>
      <c r="P1746" s="94">
        <v>43496.479108796295</v>
      </c>
      <c r="Q1746" s="95">
        <f t="shared" si="263"/>
        <v>10.017228402609515</v>
      </c>
    </row>
    <row r="1747" spans="1:17" ht="75" x14ac:dyDescent="0.25">
      <c r="A1747" s="49">
        <f t="shared" si="264"/>
        <v>1667</v>
      </c>
      <c r="B1747" s="44">
        <f t="shared" si="265"/>
        <v>21</v>
      </c>
      <c r="C1747" s="45">
        <v>502</v>
      </c>
      <c r="D1747" s="81" t="s">
        <v>3266</v>
      </c>
      <c r="E1747" s="37" t="s">
        <v>58</v>
      </c>
      <c r="F1747" s="37" t="s">
        <v>3297</v>
      </c>
      <c r="G1747" s="36" t="s">
        <v>693</v>
      </c>
      <c r="H1747" s="66">
        <v>299.99700000000001</v>
      </c>
      <c r="I1747" s="66">
        <v>149.99799999999999</v>
      </c>
      <c r="J1747" s="66">
        <v>89.608000000000004</v>
      </c>
      <c r="K1747" s="66">
        <v>0</v>
      </c>
      <c r="L1747" s="66">
        <v>0</v>
      </c>
      <c r="M1747" s="66">
        <v>22</v>
      </c>
      <c r="N1747" s="66">
        <v>13</v>
      </c>
      <c r="O1747" s="66">
        <v>25.390999999999998</v>
      </c>
      <c r="P1747" s="94">
        <v>43488.723287037035</v>
      </c>
      <c r="Q1747" s="95">
        <f t="shared" si="263"/>
        <v>20.130534638679716</v>
      </c>
    </row>
    <row r="1748" spans="1:17" ht="93.75" x14ac:dyDescent="0.25">
      <c r="A1748" s="49">
        <f t="shared" si="264"/>
        <v>1668</v>
      </c>
      <c r="B1748" s="44">
        <f t="shared" si="265"/>
        <v>22</v>
      </c>
      <c r="C1748" s="45">
        <v>674</v>
      </c>
      <c r="D1748" s="81" t="s">
        <v>3299</v>
      </c>
      <c r="E1748" s="37" t="s">
        <v>835</v>
      </c>
      <c r="F1748" s="37" t="s">
        <v>852</v>
      </c>
      <c r="G1748" s="36" t="s">
        <v>3309</v>
      </c>
      <c r="H1748" s="66">
        <v>200</v>
      </c>
      <c r="I1748" s="66">
        <v>100</v>
      </c>
      <c r="J1748" s="66">
        <v>0</v>
      </c>
      <c r="K1748" s="66">
        <v>0</v>
      </c>
      <c r="L1748" s="66">
        <v>0</v>
      </c>
      <c r="M1748" s="66">
        <v>0</v>
      </c>
      <c r="N1748" s="66">
        <v>100</v>
      </c>
      <c r="O1748" s="66">
        <v>0</v>
      </c>
      <c r="P1748" s="94">
        <v>43489.726342592592</v>
      </c>
      <c r="Q1748" s="95">
        <f t="shared" si="263"/>
        <v>50</v>
      </c>
    </row>
    <row r="1749" spans="1:17" ht="93.75" x14ac:dyDescent="0.25">
      <c r="A1749" s="49">
        <f t="shared" si="264"/>
        <v>1669</v>
      </c>
      <c r="B1749" s="44">
        <f t="shared" si="265"/>
        <v>23</v>
      </c>
      <c r="C1749" s="45">
        <v>2493</v>
      </c>
      <c r="D1749" s="81" t="s">
        <v>3267</v>
      </c>
      <c r="E1749" s="37" t="s">
        <v>835</v>
      </c>
      <c r="F1749" s="37" t="s">
        <v>3298</v>
      </c>
      <c r="G1749" s="36" t="s">
        <v>700</v>
      </c>
      <c r="H1749" s="66">
        <v>400</v>
      </c>
      <c r="I1749" s="66">
        <v>200</v>
      </c>
      <c r="J1749" s="66">
        <v>0</v>
      </c>
      <c r="K1749" s="66">
        <v>0</v>
      </c>
      <c r="L1749" s="66">
        <v>0</v>
      </c>
      <c r="M1749" s="66">
        <v>200</v>
      </c>
      <c r="N1749" s="66">
        <v>0</v>
      </c>
      <c r="O1749" s="66">
        <v>0</v>
      </c>
      <c r="P1749" s="94">
        <v>43496.557997685188</v>
      </c>
      <c r="Q1749" s="95">
        <f t="shared" si="263"/>
        <v>50</v>
      </c>
    </row>
    <row r="1750" spans="1:17" ht="93.75" x14ac:dyDescent="0.25">
      <c r="A1750" s="49">
        <f t="shared" si="264"/>
        <v>1670</v>
      </c>
      <c r="B1750" s="44">
        <f t="shared" si="265"/>
        <v>24</v>
      </c>
      <c r="C1750" s="45">
        <v>2685</v>
      </c>
      <c r="D1750" s="81" t="s">
        <v>3268</v>
      </c>
      <c r="E1750" s="37" t="s">
        <v>835</v>
      </c>
      <c r="F1750" s="37" t="s">
        <v>3298</v>
      </c>
      <c r="G1750" s="36" t="s">
        <v>700</v>
      </c>
      <c r="H1750" s="66">
        <v>400</v>
      </c>
      <c r="I1750" s="66">
        <v>200</v>
      </c>
      <c r="J1750" s="66">
        <v>0</v>
      </c>
      <c r="K1750" s="66">
        <v>0</v>
      </c>
      <c r="L1750" s="66">
        <v>0</v>
      </c>
      <c r="M1750" s="66">
        <v>100.69199999999999</v>
      </c>
      <c r="N1750" s="66">
        <v>0</v>
      </c>
      <c r="O1750" s="66">
        <v>99.308000000000007</v>
      </c>
      <c r="P1750" s="94">
        <v>43496.735752314817</v>
      </c>
      <c r="Q1750" s="95">
        <f t="shared" si="263"/>
        <v>50</v>
      </c>
    </row>
    <row r="1751" spans="1:17" ht="40.5" x14ac:dyDescent="0.25">
      <c r="A1751" s="49">
        <f t="shared" si="264"/>
        <v>1671</v>
      </c>
      <c r="B1751" s="44">
        <f t="shared" si="265"/>
        <v>25</v>
      </c>
      <c r="C1751" s="45">
        <v>469</v>
      </c>
      <c r="D1751" s="81" t="s">
        <v>3269</v>
      </c>
      <c r="E1751" s="37" t="s">
        <v>61</v>
      </c>
      <c r="F1751" s="37" t="s">
        <v>698</v>
      </c>
      <c r="G1751" s="36" t="s">
        <v>682</v>
      </c>
      <c r="H1751" s="66">
        <v>250.67</v>
      </c>
      <c r="I1751" s="66">
        <v>125.3</v>
      </c>
      <c r="J1751" s="66">
        <v>37.5</v>
      </c>
      <c r="K1751" s="66">
        <v>50</v>
      </c>
      <c r="L1751" s="66">
        <v>0</v>
      </c>
      <c r="M1751" s="66">
        <v>10</v>
      </c>
      <c r="N1751" s="66">
        <v>27.87</v>
      </c>
      <c r="O1751" s="66">
        <v>0</v>
      </c>
      <c r="P1751" s="94">
        <v>43488.63958333333</v>
      </c>
      <c r="Q1751" s="95">
        <f t="shared" si="263"/>
        <v>15.107511868193244</v>
      </c>
    </row>
    <row r="1752" spans="1:17" ht="40.5" x14ac:dyDescent="0.25">
      <c r="A1752" s="49">
        <f t="shared" si="264"/>
        <v>1672</v>
      </c>
      <c r="B1752" s="44">
        <f t="shared" si="265"/>
        <v>26</v>
      </c>
      <c r="C1752" s="45">
        <v>485</v>
      </c>
      <c r="D1752" s="81" t="s">
        <v>3310</v>
      </c>
      <c r="E1752" s="37" t="s">
        <v>61</v>
      </c>
      <c r="F1752" s="37" t="s">
        <v>60</v>
      </c>
      <c r="G1752" s="36" t="s">
        <v>3271</v>
      </c>
      <c r="H1752" s="66">
        <v>253.785</v>
      </c>
      <c r="I1752" s="66">
        <v>126.892</v>
      </c>
      <c r="J1752" s="66">
        <v>0</v>
      </c>
      <c r="K1752" s="66">
        <v>76.093000000000004</v>
      </c>
      <c r="L1752" s="66">
        <v>0</v>
      </c>
      <c r="M1752" s="66">
        <v>15</v>
      </c>
      <c r="N1752" s="66">
        <v>10.468999999999999</v>
      </c>
      <c r="O1752" s="66">
        <v>25.331</v>
      </c>
      <c r="P1752" s="94">
        <v>43488.682164351849</v>
      </c>
      <c r="Q1752" s="95">
        <f t="shared" si="263"/>
        <v>20.016943475776742</v>
      </c>
    </row>
    <row r="1753" spans="1:17" ht="40.5" x14ac:dyDescent="0.25">
      <c r="A1753" s="49">
        <f t="shared" si="264"/>
        <v>1673</v>
      </c>
      <c r="B1753" s="44">
        <f t="shared" si="265"/>
        <v>27</v>
      </c>
      <c r="C1753" s="45">
        <v>488</v>
      </c>
      <c r="D1753" s="81" t="s">
        <v>3272</v>
      </c>
      <c r="E1753" s="37" t="s">
        <v>61</v>
      </c>
      <c r="F1753" s="37" t="s">
        <v>697</v>
      </c>
      <c r="G1753" s="36" t="s">
        <v>685</v>
      </c>
      <c r="H1753" s="66">
        <v>225.99299999999999</v>
      </c>
      <c r="I1753" s="66">
        <v>112.9</v>
      </c>
      <c r="J1753" s="66">
        <v>0</v>
      </c>
      <c r="K1753" s="66">
        <v>67.66</v>
      </c>
      <c r="L1753" s="66">
        <v>0</v>
      </c>
      <c r="M1753" s="66">
        <v>0</v>
      </c>
      <c r="N1753" s="66">
        <v>25.062000000000001</v>
      </c>
      <c r="O1753" s="66">
        <v>20.370999999999999</v>
      </c>
      <c r="P1753" s="94">
        <v>43488.686284722222</v>
      </c>
      <c r="Q1753" s="95">
        <f t="shared" si="263"/>
        <v>20.103720026726492</v>
      </c>
    </row>
    <row r="1754" spans="1:17" ht="40.5" x14ac:dyDescent="0.25">
      <c r="A1754" s="49">
        <f t="shared" si="264"/>
        <v>1674</v>
      </c>
      <c r="B1754" s="44">
        <f t="shared" si="265"/>
        <v>28</v>
      </c>
      <c r="C1754" s="45">
        <v>658</v>
      </c>
      <c r="D1754" s="81" t="s">
        <v>3300</v>
      </c>
      <c r="E1754" s="37" t="s">
        <v>61</v>
      </c>
      <c r="F1754" s="37" t="s">
        <v>692</v>
      </c>
      <c r="G1754" s="36" t="s">
        <v>693</v>
      </c>
      <c r="H1754" s="66">
        <v>293.90600000000001</v>
      </c>
      <c r="I1754" s="66">
        <v>146.953</v>
      </c>
      <c r="J1754" s="66">
        <v>87.837000000000003</v>
      </c>
      <c r="K1754" s="66">
        <v>0</v>
      </c>
      <c r="L1754" s="66">
        <v>0</v>
      </c>
      <c r="M1754" s="66">
        <v>20</v>
      </c>
      <c r="N1754" s="66">
        <v>11.599</v>
      </c>
      <c r="O1754" s="66">
        <v>27.516999999999999</v>
      </c>
      <c r="P1754" s="94">
        <v>43489.704317129632</v>
      </c>
      <c r="Q1754" s="95">
        <f t="shared" si="263"/>
        <v>20.113913972494608</v>
      </c>
    </row>
    <row r="1755" spans="1:17" ht="56.25" x14ac:dyDescent="0.25">
      <c r="A1755" s="49">
        <f t="shared" si="264"/>
        <v>1675</v>
      </c>
      <c r="B1755" s="44">
        <f t="shared" si="265"/>
        <v>29</v>
      </c>
      <c r="C1755" s="45">
        <v>736</v>
      </c>
      <c r="D1755" s="81" t="s">
        <v>3273</v>
      </c>
      <c r="E1755" s="37" t="s">
        <v>61</v>
      </c>
      <c r="F1755" s="37" t="s">
        <v>3274</v>
      </c>
      <c r="G1755" s="36" t="s">
        <v>3275</v>
      </c>
      <c r="H1755" s="66">
        <v>117.182</v>
      </c>
      <c r="I1755" s="66">
        <v>58.59</v>
      </c>
      <c r="J1755" s="66">
        <v>34.249000000000002</v>
      </c>
      <c r="K1755" s="66">
        <v>0</v>
      </c>
      <c r="L1755" s="66">
        <v>0</v>
      </c>
      <c r="M1755" s="66">
        <v>7</v>
      </c>
      <c r="N1755" s="66">
        <v>8.0299999999999994</v>
      </c>
      <c r="O1755" s="66">
        <v>9.3130000000000006</v>
      </c>
      <c r="P1755" s="94">
        <v>43489.95753472222</v>
      </c>
      <c r="Q1755" s="95">
        <f t="shared" si="263"/>
        <v>20.773668310832722</v>
      </c>
    </row>
    <row r="1756" spans="1:17" ht="40.5" x14ac:dyDescent="0.25">
      <c r="A1756" s="49">
        <f t="shared" si="264"/>
        <v>1676</v>
      </c>
      <c r="B1756" s="44">
        <f t="shared" si="265"/>
        <v>30</v>
      </c>
      <c r="C1756" s="45">
        <v>881</v>
      </c>
      <c r="D1756" s="81" t="s">
        <v>3276</v>
      </c>
      <c r="E1756" s="37" t="s">
        <v>61</v>
      </c>
      <c r="F1756" s="37" t="s">
        <v>3051</v>
      </c>
      <c r="G1756" s="36" t="s">
        <v>693</v>
      </c>
      <c r="H1756" s="66">
        <v>298.25299999999999</v>
      </c>
      <c r="I1756" s="66">
        <v>149</v>
      </c>
      <c r="J1756" s="66">
        <v>95.177000000000007</v>
      </c>
      <c r="K1756" s="66">
        <v>0</v>
      </c>
      <c r="L1756" s="66">
        <v>0</v>
      </c>
      <c r="M1756" s="66">
        <v>15</v>
      </c>
      <c r="N1756" s="66">
        <v>15</v>
      </c>
      <c r="O1756" s="66">
        <v>24.076000000000001</v>
      </c>
      <c r="P1756" s="94">
        <v>43490.620266203703</v>
      </c>
      <c r="Q1756" s="95">
        <f t="shared" si="263"/>
        <v>18.130915699087691</v>
      </c>
    </row>
    <row r="1757" spans="1:17" ht="40.5" x14ac:dyDescent="0.25">
      <c r="A1757" s="49">
        <f t="shared" si="264"/>
        <v>1677</v>
      </c>
      <c r="B1757" s="44">
        <f t="shared" si="265"/>
        <v>31</v>
      </c>
      <c r="C1757" s="45">
        <v>885</v>
      </c>
      <c r="D1757" s="81" t="s">
        <v>3277</v>
      </c>
      <c r="E1757" s="37" t="s">
        <v>61</v>
      </c>
      <c r="F1757" s="37" t="s">
        <v>3051</v>
      </c>
      <c r="G1757" s="36" t="s">
        <v>696</v>
      </c>
      <c r="H1757" s="66">
        <v>252.858</v>
      </c>
      <c r="I1757" s="66">
        <v>126.429</v>
      </c>
      <c r="J1757" s="66">
        <v>66.42</v>
      </c>
      <c r="K1757" s="66">
        <v>5</v>
      </c>
      <c r="L1757" s="66">
        <v>0</v>
      </c>
      <c r="M1757" s="66">
        <v>20</v>
      </c>
      <c r="N1757" s="66">
        <v>10</v>
      </c>
      <c r="O1757" s="66">
        <v>25.009</v>
      </c>
      <c r="P1757" s="94">
        <v>43490.625925925924</v>
      </c>
      <c r="Q1757" s="95">
        <f t="shared" si="263"/>
        <v>21.754898005995457</v>
      </c>
    </row>
    <row r="1758" spans="1:17" ht="37.5" x14ac:dyDescent="0.25">
      <c r="A1758" s="49">
        <f t="shared" si="264"/>
        <v>1678</v>
      </c>
      <c r="B1758" s="44">
        <f t="shared" si="265"/>
        <v>32</v>
      </c>
      <c r="C1758" s="45">
        <v>964</v>
      </c>
      <c r="D1758" s="81" t="s">
        <v>3278</v>
      </c>
      <c r="E1758" s="37" t="s">
        <v>61</v>
      </c>
      <c r="F1758" s="37" t="s">
        <v>692</v>
      </c>
      <c r="G1758" s="36" t="s">
        <v>693</v>
      </c>
      <c r="H1758" s="66">
        <v>437.41500000000002</v>
      </c>
      <c r="I1758" s="66">
        <v>200</v>
      </c>
      <c r="J1758" s="66">
        <v>147.70099999999999</v>
      </c>
      <c r="K1758" s="66">
        <v>0</v>
      </c>
      <c r="L1758" s="66">
        <v>0</v>
      </c>
      <c r="M1758" s="66">
        <v>20</v>
      </c>
      <c r="N1758" s="66">
        <v>26.007999999999999</v>
      </c>
      <c r="O1758" s="66">
        <v>43.706000000000003</v>
      </c>
      <c r="P1758" s="94">
        <v>43490.699074074073</v>
      </c>
      <c r="Q1758" s="95">
        <f t="shared" si="263"/>
        <v>20.510041951007622</v>
      </c>
    </row>
    <row r="1759" spans="1:17" ht="37.5" x14ac:dyDescent="0.25">
      <c r="A1759" s="49">
        <f t="shared" si="264"/>
        <v>1679</v>
      </c>
      <c r="B1759" s="44">
        <f t="shared" si="265"/>
        <v>33</v>
      </c>
      <c r="C1759" s="45">
        <v>973</v>
      </c>
      <c r="D1759" s="81" t="s">
        <v>3279</v>
      </c>
      <c r="E1759" s="37" t="s">
        <v>61</v>
      </c>
      <c r="F1759" s="37" t="s">
        <v>692</v>
      </c>
      <c r="G1759" s="36" t="s">
        <v>693</v>
      </c>
      <c r="H1759" s="66">
        <v>294.41399999999999</v>
      </c>
      <c r="I1759" s="66">
        <v>147.20699999999999</v>
      </c>
      <c r="J1759" s="66">
        <v>87.962000000000003</v>
      </c>
      <c r="K1759" s="66">
        <v>0</v>
      </c>
      <c r="L1759" s="66">
        <v>0</v>
      </c>
      <c r="M1759" s="66">
        <v>20</v>
      </c>
      <c r="N1759" s="66">
        <v>12</v>
      </c>
      <c r="O1759" s="66">
        <v>27.245000000000001</v>
      </c>
      <c r="P1759" s="94">
        <v>43490.705057870371</v>
      </c>
      <c r="Q1759" s="95">
        <f t="shared" ref="Q1759:Q1775" si="266">(O1759+N1759+M1759)*100/H1759</f>
        <v>20.123024040976315</v>
      </c>
    </row>
    <row r="1760" spans="1:17" ht="60.75" x14ac:dyDescent="0.25">
      <c r="A1760" s="49">
        <f t="shared" si="264"/>
        <v>1680</v>
      </c>
      <c r="B1760" s="44">
        <f t="shared" si="265"/>
        <v>34</v>
      </c>
      <c r="C1760" s="45">
        <v>1239</v>
      </c>
      <c r="D1760" s="81" t="s">
        <v>3307</v>
      </c>
      <c r="E1760" s="37" t="s">
        <v>61</v>
      </c>
      <c r="F1760" s="37" t="s">
        <v>54</v>
      </c>
      <c r="G1760" s="36" t="s">
        <v>693</v>
      </c>
      <c r="H1760" s="66">
        <v>249.929</v>
      </c>
      <c r="I1760" s="66">
        <v>124.964</v>
      </c>
      <c r="J1760" s="66">
        <v>87.364000000000004</v>
      </c>
      <c r="K1760" s="66">
        <v>0</v>
      </c>
      <c r="L1760" s="66">
        <v>0</v>
      </c>
      <c r="M1760" s="66">
        <v>20</v>
      </c>
      <c r="N1760" s="66">
        <v>17.600999999999999</v>
      </c>
      <c r="O1760" s="66">
        <v>0</v>
      </c>
      <c r="P1760" s="94">
        <v>43493.554166666669</v>
      </c>
      <c r="Q1760" s="95">
        <f t="shared" si="266"/>
        <v>15.04467268704312</v>
      </c>
    </row>
    <row r="1761" spans="1:17" ht="40.5" x14ac:dyDescent="0.25">
      <c r="A1761" s="49">
        <f t="shared" si="264"/>
        <v>1681</v>
      </c>
      <c r="B1761" s="44">
        <f t="shared" si="265"/>
        <v>35</v>
      </c>
      <c r="C1761" s="45">
        <v>1256</v>
      </c>
      <c r="D1761" s="81" t="s">
        <v>3280</v>
      </c>
      <c r="E1761" s="37" t="s">
        <v>61</v>
      </c>
      <c r="F1761" s="37" t="s">
        <v>3270</v>
      </c>
      <c r="G1761" s="36" t="s">
        <v>701</v>
      </c>
      <c r="H1761" s="66">
        <v>194.43799999999999</v>
      </c>
      <c r="I1761" s="66">
        <v>97.218999999999994</v>
      </c>
      <c r="J1761" s="66">
        <v>37.487000000000002</v>
      </c>
      <c r="K1761" s="66">
        <v>20</v>
      </c>
      <c r="L1761" s="66">
        <v>0</v>
      </c>
      <c r="M1761" s="66">
        <v>8.6999999999999993</v>
      </c>
      <c r="N1761" s="66">
        <v>12</v>
      </c>
      <c r="O1761" s="66">
        <v>19.032</v>
      </c>
      <c r="P1761" s="94">
        <v>43493.61886574074</v>
      </c>
      <c r="Q1761" s="95">
        <f t="shared" si="266"/>
        <v>20.434277250331725</v>
      </c>
    </row>
    <row r="1762" spans="1:17" ht="40.5" x14ac:dyDescent="0.25">
      <c r="A1762" s="49">
        <f t="shared" si="264"/>
        <v>1682</v>
      </c>
      <c r="B1762" s="44">
        <f t="shared" si="265"/>
        <v>36</v>
      </c>
      <c r="C1762" s="45">
        <v>1263</v>
      </c>
      <c r="D1762" s="81" t="s">
        <v>3306</v>
      </c>
      <c r="E1762" s="37" t="s">
        <v>61</v>
      </c>
      <c r="F1762" s="37" t="s">
        <v>54</v>
      </c>
      <c r="G1762" s="36" t="s">
        <v>691</v>
      </c>
      <c r="H1762" s="66">
        <v>259.15699999999998</v>
      </c>
      <c r="I1762" s="66">
        <v>129.578</v>
      </c>
      <c r="J1762" s="66">
        <v>47.143999999999998</v>
      </c>
      <c r="K1762" s="66">
        <v>30</v>
      </c>
      <c r="L1762" s="66">
        <v>0</v>
      </c>
      <c r="M1762" s="66">
        <v>7.53</v>
      </c>
      <c r="N1762" s="66">
        <v>20.03</v>
      </c>
      <c r="O1762" s="66">
        <v>24.875</v>
      </c>
      <c r="P1762" s="94">
        <v>43493.63076388889</v>
      </c>
      <c r="Q1762" s="95">
        <f t="shared" si="266"/>
        <v>20.23290900882477</v>
      </c>
    </row>
    <row r="1763" spans="1:17" ht="40.5" x14ac:dyDescent="0.25">
      <c r="A1763" s="49">
        <f t="shared" si="264"/>
        <v>1683</v>
      </c>
      <c r="B1763" s="44">
        <f t="shared" si="265"/>
        <v>37</v>
      </c>
      <c r="C1763" s="45">
        <v>1595</v>
      </c>
      <c r="D1763" s="81" t="s">
        <v>3301</v>
      </c>
      <c r="E1763" s="37" t="s">
        <v>61</v>
      </c>
      <c r="F1763" s="37" t="s">
        <v>3281</v>
      </c>
      <c r="G1763" s="36" t="s">
        <v>693</v>
      </c>
      <c r="H1763" s="66">
        <v>40</v>
      </c>
      <c r="I1763" s="66">
        <v>20</v>
      </c>
      <c r="J1763" s="66">
        <v>14</v>
      </c>
      <c r="K1763" s="66">
        <v>0</v>
      </c>
      <c r="L1763" s="66">
        <v>0</v>
      </c>
      <c r="M1763" s="66">
        <v>6</v>
      </c>
      <c r="N1763" s="66">
        <v>0</v>
      </c>
      <c r="O1763" s="66">
        <v>0</v>
      </c>
      <c r="P1763" s="94">
        <v>43494.63490740741</v>
      </c>
      <c r="Q1763" s="95">
        <f t="shared" si="266"/>
        <v>15</v>
      </c>
    </row>
    <row r="1764" spans="1:17" ht="56.25" x14ac:dyDescent="0.25">
      <c r="A1764" s="49">
        <f t="shared" si="264"/>
        <v>1684</v>
      </c>
      <c r="B1764" s="44">
        <f t="shared" si="265"/>
        <v>38</v>
      </c>
      <c r="C1764" s="45">
        <v>2371</v>
      </c>
      <c r="D1764" s="81" t="s">
        <v>3282</v>
      </c>
      <c r="E1764" s="37" t="s">
        <v>61</v>
      </c>
      <c r="F1764" s="37" t="s">
        <v>3270</v>
      </c>
      <c r="G1764" s="36" t="s">
        <v>688</v>
      </c>
      <c r="H1764" s="66">
        <v>218.75899999999999</v>
      </c>
      <c r="I1764" s="66">
        <v>109.379</v>
      </c>
      <c r="J1764" s="66">
        <v>44.290999999999997</v>
      </c>
      <c r="K1764" s="66">
        <v>20</v>
      </c>
      <c r="L1764" s="66">
        <v>0</v>
      </c>
      <c r="M1764" s="66">
        <v>11</v>
      </c>
      <c r="N1764" s="66">
        <v>11.6</v>
      </c>
      <c r="O1764" s="66">
        <v>22.489000000000001</v>
      </c>
      <c r="P1764" s="94">
        <v>43496.439687500002</v>
      </c>
      <c r="Q1764" s="95">
        <f t="shared" si="266"/>
        <v>20.61126627933022</v>
      </c>
    </row>
    <row r="1765" spans="1:17" ht="112.5" x14ac:dyDescent="0.25">
      <c r="A1765" s="49">
        <f t="shared" si="264"/>
        <v>1685</v>
      </c>
      <c r="B1765" s="44">
        <f t="shared" si="265"/>
        <v>39</v>
      </c>
      <c r="C1765" s="45">
        <v>2429</v>
      </c>
      <c r="D1765" s="81" t="s">
        <v>3283</v>
      </c>
      <c r="E1765" s="37" t="s">
        <v>61</v>
      </c>
      <c r="F1765" s="37" t="s">
        <v>3302</v>
      </c>
      <c r="G1765" s="36" t="s">
        <v>695</v>
      </c>
      <c r="H1765" s="66">
        <v>299.928</v>
      </c>
      <c r="I1765" s="66">
        <v>140</v>
      </c>
      <c r="J1765" s="66">
        <v>50</v>
      </c>
      <c r="K1765" s="66">
        <v>61.5</v>
      </c>
      <c r="L1765" s="66">
        <v>0</v>
      </c>
      <c r="M1765" s="66">
        <v>20</v>
      </c>
      <c r="N1765" s="66">
        <v>4.8259999999999996</v>
      </c>
      <c r="O1765" s="66">
        <v>23.602</v>
      </c>
      <c r="P1765" s="94">
        <v>43496.499965277777</v>
      </c>
      <c r="Q1765" s="95">
        <f t="shared" si="266"/>
        <v>16.146541836707474</v>
      </c>
    </row>
    <row r="1766" spans="1:17" ht="40.5" x14ac:dyDescent="0.25">
      <c r="A1766" s="49">
        <f t="shared" si="264"/>
        <v>1686</v>
      </c>
      <c r="B1766" s="44">
        <f t="shared" si="265"/>
        <v>40</v>
      </c>
      <c r="C1766" s="45">
        <v>307</v>
      </c>
      <c r="D1766" s="81" t="s">
        <v>3284</v>
      </c>
      <c r="E1766" s="37" t="s">
        <v>63</v>
      </c>
      <c r="F1766" s="37" t="s">
        <v>692</v>
      </c>
      <c r="G1766" s="36" t="s">
        <v>693</v>
      </c>
      <c r="H1766" s="66">
        <v>296.48700000000002</v>
      </c>
      <c r="I1766" s="66">
        <v>148.24299999999999</v>
      </c>
      <c r="J1766" s="66">
        <v>24.224</v>
      </c>
      <c r="K1766" s="66">
        <v>70</v>
      </c>
      <c r="L1766" s="66">
        <v>0</v>
      </c>
      <c r="M1766" s="66">
        <v>2</v>
      </c>
      <c r="N1766" s="66">
        <v>34.307000000000002</v>
      </c>
      <c r="O1766" s="66">
        <v>17.713000000000001</v>
      </c>
      <c r="P1766" s="94">
        <v>43486.750150462962</v>
      </c>
      <c r="Q1766" s="95">
        <f t="shared" si="266"/>
        <v>18.220023137608056</v>
      </c>
    </row>
    <row r="1767" spans="1:17" ht="60.75" x14ac:dyDescent="0.25">
      <c r="A1767" s="49">
        <f t="shared" si="264"/>
        <v>1687</v>
      </c>
      <c r="B1767" s="44">
        <f t="shared" si="265"/>
        <v>41</v>
      </c>
      <c r="C1767" s="45">
        <v>464</v>
      </c>
      <c r="D1767" s="81" t="s">
        <v>3304</v>
      </c>
      <c r="E1767" s="37" t="s">
        <v>63</v>
      </c>
      <c r="F1767" s="37" t="s">
        <v>3303</v>
      </c>
      <c r="G1767" s="36" t="s">
        <v>693</v>
      </c>
      <c r="H1767" s="66">
        <v>195</v>
      </c>
      <c r="I1767" s="66">
        <v>97.5</v>
      </c>
      <c r="J1767" s="66">
        <v>0</v>
      </c>
      <c r="K1767" s="66">
        <v>0</v>
      </c>
      <c r="L1767" s="66">
        <v>0</v>
      </c>
      <c r="M1767" s="66">
        <v>87.47</v>
      </c>
      <c r="N1767" s="66">
        <v>0</v>
      </c>
      <c r="O1767" s="66">
        <v>10.029999999999999</v>
      </c>
      <c r="P1767" s="94">
        <v>43488.627372685187</v>
      </c>
      <c r="Q1767" s="95">
        <f t="shared" si="266"/>
        <v>50</v>
      </c>
    </row>
    <row r="1768" spans="1:17" ht="60.75" x14ac:dyDescent="0.25">
      <c r="A1768" s="49">
        <f t="shared" si="264"/>
        <v>1688</v>
      </c>
      <c r="B1768" s="44">
        <f t="shared" si="265"/>
        <v>42</v>
      </c>
      <c r="C1768" s="45">
        <v>672</v>
      </c>
      <c r="D1768" s="81" t="s">
        <v>3305</v>
      </c>
      <c r="E1768" s="37" t="s">
        <v>63</v>
      </c>
      <c r="F1768" s="37" t="s">
        <v>62</v>
      </c>
      <c r="G1768" s="36" t="s">
        <v>693</v>
      </c>
      <c r="H1768" s="66">
        <v>61.18</v>
      </c>
      <c r="I1768" s="66">
        <v>30.59</v>
      </c>
      <c r="J1768" s="66">
        <v>0</v>
      </c>
      <c r="K1768" s="66">
        <v>0</v>
      </c>
      <c r="L1768" s="66">
        <v>0</v>
      </c>
      <c r="M1768" s="66">
        <v>27.34</v>
      </c>
      <c r="N1768" s="66">
        <v>0</v>
      </c>
      <c r="O1768" s="66">
        <v>3.25</v>
      </c>
      <c r="P1768" s="94">
        <v>43489.724687499998</v>
      </c>
      <c r="Q1768" s="95">
        <f t="shared" si="266"/>
        <v>50</v>
      </c>
    </row>
    <row r="1769" spans="1:17" ht="40.5" x14ac:dyDescent="0.25">
      <c r="A1769" s="49">
        <f t="shared" si="264"/>
        <v>1689</v>
      </c>
      <c r="B1769" s="44">
        <f t="shared" si="265"/>
        <v>43</v>
      </c>
      <c r="C1769" s="45">
        <v>957</v>
      </c>
      <c r="D1769" s="81" t="s">
        <v>3285</v>
      </c>
      <c r="E1769" s="37" t="s">
        <v>63</v>
      </c>
      <c r="F1769" s="37" t="s">
        <v>2285</v>
      </c>
      <c r="G1769" s="36" t="s">
        <v>701</v>
      </c>
      <c r="H1769" s="66">
        <v>398.68</v>
      </c>
      <c r="I1769" s="66">
        <v>199.3</v>
      </c>
      <c r="J1769" s="66">
        <v>100</v>
      </c>
      <c r="K1769" s="66">
        <v>18.8</v>
      </c>
      <c r="L1769" s="66">
        <v>0</v>
      </c>
      <c r="M1769" s="66">
        <v>0</v>
      </c>
      <c r="N1769" s="66">
        <v>41.523000000000003</v>
      </c>
      <c r="O1769" s="66">
        <v>39.057000000000002</v>
      </c>
      <c r="P1769" s="94">
        <v>43490.693206018521</v>
      </c>
      <c r="Q1769" s="95">
        <f t="shared" si="266"/>
        <v>20.211698605397814</v>
      </c>
    </row>
    <row r="1770" spans="1:17" ht="40.5" x14ac:dyDescent="0.25">
      <c r="A1770" s="49">
        <f t="shared" si="264"/>
        <v>1690</v>
      </c>
      <c r="B1770" s="44">
        <f t="shared" si="265"/>
        <v>44</v>
      </c>
      <c r="C1770" s="45">
        <v>2066</v>
      </c>
      <c r="D1770" s="81" t="s">
        <v>3286</v>
      </c>
      <c r="E1770" s="37" t="s">
        <v>63</v>
      </c>
      <c r="F1770" s="37" t="s">
        <v>3265</v>
      </c>
      <c r="G1770" s="36" t="s">
        <v>693</v>
      </c>
      <c r="H1770" s="66">
        <v>299.995</v>
      </c>
      <c r="I1770" s="66">
        <v>149.99</v>
      </c>
      <c r="J1770" s="66">
        <v>88.24</v>
      </c>
      <c r="K1770" s="66">
        <v>0</v>
      </c>
      <c r="L1770" s="66">
        <v>0</v>
      </c>
      <c r="M1770" s="66">
        <v>17</v>
      </c>
      <c r="N1770" s="66">
        <v>20</v>
      </c>
      <c r="O1770" s="66">
        <v>24.765000000000001</v>
      </c>
      <c r="P1770" s="94">
        <v>43495.653437499997</v>
      </c>
      <c r="Q1770" s="95">
        <f t="shared" si="266"/>
        <v>20.588676477941299</v>
      </c>
    </row>
    <row r="1771" spans="1:17" ht="112.5" x14ac:dyDescent="0.25">
      <c r="A1771" s="49">
        <f t="shared" si="264"/>
        <v>1691</v>
      </c>
      <c r="B1771" s="44">
        <f t="shared" si="265"/>
        <v>45</v>
      </c>
      <c r="C1771" s="45">
        <v>2323</v>
      </c>
      <c r="D1771" s="81" t="s">
        <v>3287</v>
      </c>
      <c r="E1771" s="37" t="s">
        <v>63</v>
      </c>
      <c r="F1771" s="37" t="s">
        <v>3302</v>
      </c>
      <c r="G1771" s="36" t="s">
        <v>695</v>
      </c>
      <c r="H1771" s="66">
        <v>287.23</v>
      </c>
      <c r="I1771" s="66">
        <v>140</v>
      </c>
      <c r="J1771" s="66">
        <v>50</v>
      </c>
      <c r="K1771" s="66">
        <v>56</v>
      </c>
      <c r="L1771" s="66">
        <v>0</v>
      </c>
      <c r="M1771" s="66">
        <v>10</v>
      </c>
      <c r="N1771" s="66">
        <v>31.23</v>
      </c>
      <c r="O1771" s="66">
        <v>0</v>
      </c>
      <c r="P1771" s="94">
        <v>43496.025902777779</v>
      </c>
      <c r="Q1771" s="95">
        <f t="shared" si="266"/>
        <v>14.354350172335758</v>
      </c>
    </row>
    <row r="1772" spans="1:17" ht="60.75" x14ac:dyDescent="0.25">
      <c r="A1772" s="49">
        <f t="shared" si="264"/>
        <v>1692</v>
      </c>
      <c r="B1772" s="44">
        <f t="shared" si="265"/>
        <v>46</v>
      </c>
      <c r="C1772" s="45">
        <v>2553</v>
      </c>
      <c r="D1772" s="81" t="s">
        <v>3288</v>
      </c>
      <c r="E1772" s="37" t="s">
        <v>63</v>
      </c>
      <c r="F1772" s="37" t="s">
        <v>692</v>
      </c>
      <c r="G1772" s="36" t="s">
        <v>693</v>
      </c>
      <c r="H1772" s="66">
        <v>75.296000000000006</v>
      </c>
      <c r="I1772" s="66">
        <v>37.648000000000003</v>
      </c>
      <c r="J1772" s="66">
        <v>22.286999999999999</v>
      </c>
      <c r="K1772" s="66">
        <v>0</v>
      </c>
      <c r="L1772" s="66">
        <v>0</v>
      </c>
      <c r="M1772" s="66">
        <v>0</v>
      </c>
      <c r="N1772" s="66">
        <v>7.6</v>
      </c>
      <c r="O1772" s="66">
        <v>7.7610000000000001</v>
      </c>
      <c r="P1772" s="94">
        <v>43496.634293981479</v>
      </c>
      <c r="Q1772" s="95">
        <f t="shared" si="266"/>
        <v>20.400818104547387</v>
      </c>
    </row>
    <row r="1773" spans="1:17" ht="40.5" x14ac:dyDescent="0.25">
      <c r="A1773" s="49">
        <f t="shared" si="264"/>
        <v>1693</v>
      </c>
      <c r="B1773" s="44">
        <f t="shared" si="265"/>
        <v>47</v>
      </c>
      <c r="C1773" s="45">
        <v>2574</v>
      </c>
      <c r="D1773" s="81" t="s">
        <v>3289</v>
      </c>
      <c r="E1773" s="37" t="s">
        <v>63</v>
      </c>
      <c r="F1773" s="37" t="s">
        <v>692</v>
      </c>
      <c r="G1773" s="36" t="s">
        <v>693</v>
      </c>
      <c r="H1773" s="66">
        <v>137.46299999999999</v>
      </c>
      <c r="I1773" s="66">
        <v>68.73</v>
      </c>
      <c r="J1773" s="66">
        <v>40</v>
      </c>
      <c r="K1773" s="66">
        <v>0</v>
      </c>
      <c r="L1773" s="66">
        <v>0</v>
      </c>
      <c r="M1773" s="66">
        <v>0</v>
      </c>
      <c r="N1773" s="66">
        <v>28.733000000000001</v>
      </c>
      <c r="O1773" s="66">
        <v>0</v>
      </c>
      <c r="P1773" s="94">
        <v>43496.654803240737</v>
      </c>
      <c r="Q1773" s="95">
        <f t="shared" si="266"/>
        <v>20.902351905603691</v>
      </c>
    </row>
    <row r="1774" spans="1:17" ht="40.5" x14ac:dyDescent="0.25">
      <c r="A1774" s="49">
        <f t="shared" si="264"/>
        <v>1694</v>
      </c>
      <c r="B1774" s="44">
        <f t="shared" si="265"/>
        <v>48</v>
      </c>
      <c r="C1774" s="45">
        <v>2503</v>
      </c>
      <c r="D1774" s="81" t="s">
        <v>3290</v>
      </c>
      <c r="E1774" s="37" t="s">
        <v>65</v>
      </c>
      <c r="F1774" s="37" t="s">
        <v>66</v>
      </c>
      <c r="G1774" s="36" t="s">
        <v>695</v>
      </c>
      <c r="H1774" s="66">
        <v>296.72800000000001</v>
      </c>
      <c r="I1774" s="66">
        <v>140</v>
      </c>
      <c r="J1774" s="66">
        <v>49</v>
      </c>
      <c r="K1774" s="66">
        <v>60</v>
      </c>
      <c r="L1774" s="66">
        <v>0</v>
      </c>
      <c r="M1774" s="66">
        <v>20</v>
      </c>
      <c r="N1774" s="66">
        <v>5.15</v>
      </c>
      <c r="O1774" s="66">
        <v>22.577999999999999</v>
      </c>
      <c r="P1774" s="94">
        <v>43496.567685185182</v>
      </c>
      <c r="Q1774" s="95">
        <f t="shared" si="266"/>
        <v>16.08476449812623</v>
      </c>
    </row>
    <row r="1775" spans="1:17" ht="40.5" x14ac:dyDescent="0.25">
      <c r="A1775" s="49">
        <f t="shared" si="264"/>
        <v>1695</v>
      </c>
      <c r="B1775" s="44">
        <f t="shared" si="265"/>
        <v>49</v>
      </c>
      <c r="C1775" s="45">
        <v>263</v>
      </c>
      <c r="D1775" s="81" t="s">
        <v>3291</v>
      </c>
      <c r="E1775" s="37" t="s">
        <v>6</v>
      </c>
      <c r="F1775" s="37" t="s">
        <v>702</v>
      </c>
      <c r="G1775" s="36" t="s">
        <v>3271</v>
      </c>
      <c r="H1775" s="66">
        <v>243.38300000000001</v>
      </c>
      <c r="I1775" s="66">
        <v>121.691</v>
      </c>
      <c r="J1775" s="66">
        <v>0</v>
      </c>
      <c r="K1775" s="66">
        <v>73.015000000000001</v>
      </c>
      <c r="L1775" s="66">
        <v>0</v>
      </c>
      <c r="M1775" s="66">
        <v>48.677</v>
      </c>
      <c r="N1775" s="66">
        <v>0</v>
      </c>
      <c r="O1775" s="66">
        <v>0</v>
      </c>
      <c r="P1775" s="94">
        <v>43486.575243055559</v>
      </c>
      <c r="Q1775" s="95">
        <f t="shared" si="266"/>
        <v>20.000164350016227</v>
      </c>
    </row>
    <row r="1776" spans="1:17" s="15" customFormat="1" ht="20.25" x14ac:dyDescent="0.25">
      <c r="A1776" s="52"/>
      <c r="B1776" s="57">
        <v>12</v>
      </c>
      <c r="C1776" s="46"/>
      <c r="D1776" s="16" t="s">
        <v>703</v>
      </c>
      <c r="E1776" s="42"/>
      <c r="F1776" s="42"/>
      <c r="G1776" s="42"/>
      <c r="H1776" s="20">
        <f t="shared" ref="H1776:O1776" si="267">SUM(H1777:H1788)</f>
        <v>3289.2559999999999</v>
      </c>
      <c r="I1776" s="20">
        <f t="shared" si="267"/>
        <v>1463.489</v>
      </c>
      <c r="J1776" s="20">
        <f t="shared" si="267"/>
        <v>0</v>
      </c>
      <c r="K1776" s="20">
        <f t="shared" si="267"/>
        <v>0</v>
      </c>
      <c r="L1776" s="20">
        <f t="shared" si="267"/>
        <v>1054.4380000000001</v>
      </c>
      <c r="M1776" s="20">
        <f t="shared" si="267"/>
        <v>121.268</v>
      </c>
      <c r="N1776" s="20">
        <f t="shared" si="267"/>
        <v>486.86</v>
      </c>
      <c r="O1776" s="20">
        <f t="shared" si="267"/>
        <v>163.20099999999999</v>
      </c>
      <c r="P1776" s="100"/>
      <c r="Q1776" s="100"/>
    </row>
    <row r="1777" spans="1:17" ht="81" x14ac:dyDescent="0.25">
      <c r="A1777" s="49">
        <f>A1775+1</f>
        <v>1696</v>
      </c>
      <c r="B1777" s="44">
        <v>1</v>
      </c>
      <c r="C1777" s="45">
        <v>67</v>
      </c>
      <c r="D1777" s="81" t="s">
        <v>3334</v>
      </c>
      <c r="E1777" s="37" t="s">
        <v>49</v>
      </c>
      <c r="F1777" s="37" t="s">
        <v>3333</v>
      </c>
      <c r="G1777" s="36" t="s">
        <v>707</v>
      </c>
      <c r="H1777" s="66">
        <v>230.92500000000001</v>
      </c>
      <c r="I1777" s="66">
        <v>100</v>
      </c>
      <c r="J1777" s="66">
        <v>0</v>
      </c>
      <c r="K1777" s="66">
        <v>0</v>
      </c>
      <c r="L1777" s="66">
        <v>83.775000000000006</v>
      </c>
      <c r="M1777" s="66">
        <v>14.85</v>
      </c>
      <c r="N1777" s="66">
        <v>32.299999999999997</v>
      </c>
      <c r="O1777" s="66">
        <v>0</v>
      </c>
      <c r="P1777" s="94">
        <v>43479.624710648146</v>
      </c>
      <c r="Q1777" s="95">
        <f t="shared" ref="Q1777:Q1788" si="268">(O1777+N1777+M1777)*100/H1777</f>
        <v>20.417884594565333</v>
      </c>
    </row>
    <row r="1778" spans="1:17" ht="81" x14ac:dyDescent="0.25">
      <c r="A1778" s="49">
        <f>A1777+1</f>
        <v>1697</v>
      </c>
      <c r="B1778" s="44">
        <f>B1777+1</f>
        <v>2</v>
      </c>
      <c r="C1778" s="45">
        <v>321</v>
      </c>
      <c r="D1778" s="81" t="s">
        <v>3329</v>
      </c>
      <c r="E1778" s="37" t="s">
        <v>49</v>
      </c>
      <c r="F1778" s="37" t="s">
        <v>3312</v>
      </c>
      <c r="G1778" s="36" t="s">
        <v>706</v>
      </c>
      <c r="H1778" s="66">
        <v>100.5</v>
      </c>
      <c r="I1778" s="66">
        <v>50</v>
      </c>
      <c r="J1778" s="66">
        <v>0</v>
      </c>
      <c r="K1778" s="66">
        <v>0</v>
      </c>
      <c r="L1778" s="66">
        <v>36.200000000000003</v>
      </c>
      <c r="M1778" s="66">
        <v>5</v>
      </c>
      <c r="N1778" s="66">
        <v>7.5</v>
      </c>
      <c r="O1778" s="66">
        <v>1.8</v>
      </c>
      <c r="P1778" s="94">
        <v>43487.3440625</v>
      </c>
      <c r="Q1778" s="95">
        <f t="shared" si="268"/>
        <v>14.228855721393035</v>
      </c>
    </row>
    <row r="1779" spans="1:17" ht="40.5" x14ac:dyDescent="0.25">
      <c r="A1779" s="49">
        <f t="shared" ref="A1779:A1788" si="269">A1778+1</f>
        <v>1698</v>
      </c>
      <c r="B1779" s="44">
        <f>B1778+1</f>
        <v>3</v>
      </c>
      <c r="C1779" s="45">
        <v>322</v>
      </c>
      <c r="D1779" s="81" t="s">
        <v>3313</v>
      </c>
      <c r="E1779" s="37" t="s">
        <v>49</v>
      </c>
      <c r="F1779" s="37" t="s">
        <v>3314</v>
      </c>
      <c r="G1779" s="36" t="s">
        <v>706</v>
      </c>
      <c r="H1779" s="66">
        <v>449.99799999999999</v>
      </c>
      <c r="I1779" s="66">
        <v>180</v>
      </c>
      <c r="J1779" s="66">
        <v>0</v>
      </c>
      <c r="K1779" s="66">
        <v>0</v>
      </c>
      <c r="L1779" s="66">
        <v>170.70500000000001</v>
      </c>
      <c r="M1779" s="66">
        <v>20</v>
      </c>
      <c r="N1779" s="66">
        <v>38</v>
      </c>
      <c r="O1779" s="66">
        <v>41.292999999999999</v>
      </c>
      <c r="P1779" s="94">
        <v>43487.363587962966</v>
      </c>
      <c r="Q1779" s="95">
        <f t="shared" si="268"/>
        <v>22.065209178707462</v>
      </c>
    </row>
    <row r="1780" spans="1:17" ht="81" x14ac:dyDescent="0.25">
      <c r="A1780" s="49">
        <f t="shared" si="269"/>
        <v>1699</v>
      </c>
      <c r="B1780" s="44">
        <f t="shared" ref="B1780:B1788" si="270">B1779+1</f>
        <v>4</v>
      </c>
      <c r="C1780" s="45">
        <v>734</v>
      </c>
      <c r="D1780" s="81" t="s">
        <v>3315</v>
      </c>
      <c r="E1780" s="37" t="s">
        <v>49</v>
      </c>
      <c r="F1780" s="37" t="s">
        <v>54</v>
      </c>
      <c r="G1780" s="36" t="s">
        <v>3316</v>
      </c>
      <c r="H1780" s="66">
        <v>198.98699999999999</v>
      </c>
      <c r="I1780" s="66">
        <v>99.49</v>
      </c>
      <c r="J1780" s="66">
        <v>0</v>
      </c>
      <c r="K1780" s="66">
        <v>0</v>
      </c>
      <c r="L1780" s="66">
        <v>68.766999999999996</v>
      </c>
      <c r="M1780" s="66">
        <v>0.7</v>
      </c>
      <c r="N1780" s="66">
        <v>30.03</v>
      </c>
      <c r="O1780" s="66">
        <v>0</v>
      </c>
      <c r="P1780" s="94">
        <v>43489.94798611111</v>
      </c>
      <c r="Q1780" s="95">
        <f t="shared" si="268"/>
        <v>15.443219908838266</v>
      </c>
    </row>
    <row r="1781" spans="1:17" ht="81" x14ac:dyDescent="0.25">
      <c r="A1781" s="49">
        <f t="shared" si="269"/>
        <v>1700</v>
      </c>
      <c r="B1781" s="44">
        <f t="shared" si="270"/>
        <v>5</v>
      </c>
      <c r="C1781" s="45">
        <v>862</v>
      </c>
      <c r="D1781" s="81" t="s">
        <v>3317</v>
      </c>
      <c r="E1781" s="37" t="s">
        <v>49</v>
      </c>
      <c r="F1781" s="37" t="s">
        <v>3318</v>
      </c>
      <c r="G1781" s="36" t="s">
        <v>705</v>
      </c>
      <c r="H1781" s="66">
        <v>345</v>
      </c>
      <c r="I1781" s="66">
        <v>144</v>
      </c>
      <c r="J1781" s="66">
        <v>0</v>
      </c>
      <c r="K1781" s="66">
        <v>0</v>
      </c>
      <c r="L1781" s="66">
        <v>110</v>
      </c>
      <c r="M1781" s="66">
        <v>10</v>
      </c>
      <c r="N1781" s="66">
        <v>64.8</v>
      </c>
      <c r="O1781" s="66">
        <v>16.2</v>
      </c>
      <c r="P1781" s="94">
        <v>43490.604641203703</v>
      </c>
      <c r="Q1781" s="95">
        <f t="shared" si="268"/>
        <v>26.376811594202898</v>
      </c>
    </row>
    <row r="1782" spans="1:17" ht="60.75" x14ac:dyDescent="0.25">
      <c r="A1782" s="49">
        <f t="shared" si="269"/>
        <v>1701</v>
      </c>
      <c r="B1782" s="44">
        <f t="shared" si="270"/>
        <v>6</v>
      </c>
      <c r="C1782" s="45">
        <v>958</v>
      </c>
      <c r="D1782" s="81" t="s">
        <v>3330</v>
      </c>
      <c r="E1782" s="37" t="s">
        <v>49</v>
      </c>
      <c r="F1782" s="37" t="s">
        <v>3332</v>
      </c>
      <c r="G1782" s="36" t="s">
        <v>704</v>
      </c>
      <c r="H1782" s="66">
        <v>180</v>
      </c>
      <c r="I1782" s="66">
        <v>90</v>
      </c>
      <c r="J1782" s="66">
        <v>0</v>
      </c>
      <c r="K1782" s="66">
        <v>0</v>
      </c>
      <c r="L1782" s="66">
        <v>67.7</v>
      </c>
      <c r="M1782" s="66">
        <v>0</v>
      </c>
      <c r="N1782" s="66">
        <v>22.3</v>
      </c>
      <c r="O1782" s="66">
        <v>0</v>
      </c>
      <c r="P1782" s="94">
        <v>43490.693252314813</v>
      </c>
      <c r="Q1782" s="95">
        <f t="shared" si="268"/>
        <v>12.388888888888889</v>
      </c>
    </row>
    <row r="1783" spans="1:17" ht="60.75" x14ac:dyDescent="0.25">
      <c r="A1783" s="49">
        <f t="shared" si="269"/>
        <v>1702</v>
      </c>
      <c r="B1783" s="44">
        <f t="shared" si="270"/>
        <v>7</v>
      </c>
      <c r="C1783" s="45">
        <v>1112</v>
      </c>
      <c r="D1783" s="81" t="s">
        <v>3319</v>
      </c>
      <c r="E1783" s="37" t="s">
        <v>49</v>
      </c>
      <c r="F1783" s="37" t="s">
        <v>3320</v>
      </c>
      <c r="G1783" s="36" t="s">
        <v>3321</v>
      </c>
      <c r="H1783" s="66">
        <v>264.697</v>
      </c>
      <c r="I1783" s="66">
        <v>112.348</v>
      </c>
      <c r="J1783" s="66">
        <v>0</v>
      </c>
      <c r="K1783" s="66">
        <v>0</v>
      </c>
      <c r="L1783" s="66">
        <v>93.123000000000005</v>
      </c>
      <c r="M1783" s="66">
        <v>0</v>
      </c>
      <c r="N1783" s="66">
        <v>41</v>
      </c>
      <c r="O1783" s="66">
        <v>18.225999999999999</v>
      </c>
      <c r="P1783" s="94">
        <v>43491.61377314815</v>
      </c>
      <c r="Q1783" s="95">
        <f t="shared" si="268"/>
        <v>22.375017472808533</v>
      </c>
    </row>
    <row r="1784" spans="1:17" ht="60.75" x14ac:dyDescent="0.25">
      <c r="A1784" s="49">
        <f t="shared" si="269"/>
        <v>1703</v>
      </c>
      <c r="B1784" s="44">
        <f t="shared" si="270"/>
        <v>8</v>
      </c>
      <c r="C1784" s="45">
        <v>2268</v>
      </c>
      <c r="D1784" s="81" t="s">
        <v>3322</v>
      </c>
      <c r="E1784" s="37" t="s">
        <v>49</v>
      </c>
      <c r="F1784" s="37" t="s">
        <v>3323</v>
      </c>
      <c r="G1784" s="36" t="s">
        <v>708</v>
      </c>
      <c r="H1784" s="66">
        <v>299.39699999999999</v>
      </c>
      <c r="I1784" s="66">
        <v>140</v>
      </c>
      <c r="J1784" s="66">
        <v>0</v>
      </c>
      <c r="K1784" s="66">
        <v>0</v>
      </c>
      <c r="L1784" s="66">
        <v>115.926</v>
      </c>
      <c r="M1784" s="66">
        <v>10.07</v>
      </c>
      <c r="N1784" s="66">
        <v>14.1</v>
      </c>
      <c r="O1784" s="66">
        <v>19.300999999999998</v>
      </c>
      <c r="P1784" s="94">
        <v>43495.845763888887</v>
      </c>
      <c r="Q1784" s="95">
        <f t="shared" si="268"/>
        <v>14.51951756363624</v>
      </c>
    </row>
    <row r="1785" spans="1:17" ht="60.75" x14ac:dyDescent="0.25">
      <c r="A1785" s="49">
        <f t="shared" si="269"/>
        <v>1704</v>
      </c>
      <c r="B1785" s="44">
        <f t="shared" si="270"/>
        <v>9</v>
      </c>
      <c r="C1785" s="45">
        <v>1252</v>
      </c>
      <c r="D1785" s="81" t="s">
        <v>3324</v>
      </c>
      <c r="E1785" s="37" t="s">
        <v>58</v>
      </c>
      <c r="F1785" s="37" t="s">
        <v>3325</v>
      </c>
      <c r="G1785" s="36" t="s">
        <v>705</v>
      </c>
      <c r="H1785" s="66">
        <v>499.14499999999998</v>
      </c>
      <c r="I1785" s="66">
        <v>198.57300000000001</v>
      </c>
      <c r="J1785" s="66">
        <v>0</v>
      </c>
      <c r="K1785" s="66">
        <v>0</v>
      </c>
      <c r="L1785" s="66">
        <v>200.74299999999999</v>
      </c>
      <c r="M1785" s="66">
        <v>50.648000000000003</v>
      </c>
      <c r="N1785" s="66">
        <v>10.8</v>
      </c>
      <c r="O1785" s="66">
        <v>38.381</v>
      </c>
      <c r="P1785" s="94">
        <v>43493.612291666665</v>
      </c>
      <c r="Q1785" s="95">
        <f t="shared" si="268"/>
        <v>20.000000000000004</v>
      </c>
    </row>
    <row r="1786" spans="1:17" ht="93.75" x14ac:dyDescent="0.25">
      <c r="A1786" s="49">
        <f t="shared" si="269"/>
        <v>1705</v>
      </c>
      <c r="B1786" s="44">
        <f t="shared" si="270"/>
        <v>10</v>
      </c>
      <c r="C1786" s="45">
        <v>668</v>
      </c>
      <c r="D1786" s="81" t="s">
        <v>3326</v>
      </c>
      <c r="E1786" s="37" t="s">
        <v>835</v>
      </c>
      <c r="F1786" s="37" t="s">
        <v>3331</v>
      </c>
      <c r="G1786" s="36" t="s">
        <v>705</v>
      </c>
      <c r="H1786" s="66">
        <v>396</v>
      </c>
      <c r="I1786" s="66">
        <v>198</v>
      </c>
      <c r="J1786" s="66">
        <v>0</v>
      </c>
      <c r="K1786" s="66">
        <v>0</v>
      </c>
      <c r="L1786" s="66">
        <v>0</v>
      </c>
      <c r="M1786" s="66">
        <v>0</v>
      </c>
      <c r="N1786" s="66">
        <v>198</v>
      </c>
      <c r="O1786" s="66">
        <v>0</v>
      </c>
      <c r="P1786" s="94">
        <v>43489.719201388885</v>
      </c>
      <c r="Q1786" s="95">
        <f t="shared" si="268"/>
        <v>50</v>
      </c>
    </row>
    <row r="1787" spans="1:17" ht="40.5" x14ac:dyDescent="0.25">
      <c r="A1787" s="49">
        <f t="shared" si="269"/>
        <v>1706</v>
      </c>
      <c r="B1787" s="44">
        <f t="shared" si="270"/>
        <v>11</v>
      </c>
      <c r="C1787" s="45">
        <v>1033</v>
      </c>
      <c r="D1787" s="81" t="s">
        <v>3327</v>
      </c>
      <c r="E1787" s="37" t="s">
        <v>61</v>
      </c>
      <c r="F1787" s="37" t="s">
        <v>60</v>
      </c>
      <c r="G1787" s="36" t="s">
        <v>705</v>
      </c>
      <c r="H1787" s="66">
        <v>72.156999999999996</v>
      </c>
      <c r="I1787" s="66">
        <v>36.078000000000003</v>
      </c>
      <c r="J1787" s="66">
        <v>0</v>
      </c>
      <c r="K1787" s="66">
        <v>0</v>
      </c>
      <c r="L1787" s="66">
        <v>26.079000000000001</v>
      </c>
      <c r="M1787" s="66">
        <v>0</v>
      </c>
      <c r="N1787" s="66">
        <v>10</v>
      </c>
      <c r="O1787" s="66">
        <v>0</v>
      </c>
      <c r="P1787" s="94">
        <v>43490.775347222225</v>
      </c>
      <c r="Q1787" s="95">
        <f t="shared" si="268"/>
        <v>13.858669290574719</v>
      </c>
    </row>
    <row r="1788" spans="1:17" ht="60.75" x14ac:dyDescent="0.25">
      <c r="A1788" s="49">
        <f t="shared" si="269"/>
        <v>1707</v>
      </c>
      <c r="B1788" s="44">
        <f t="shared" si="270"/>
        <v>12</v>
      </c>
      <c r="C1788" s="45">
        <v>1049</v>
      </c>
      <c r="D1788" s="81" t="s">
        <v>3328</v>
      </c>
      <c r="E1788" s="37" t="s">
        <v>65</v>
      </c>
      <c r="F1788" s="37" t="s">
        <v>3318</v>
      </c>
      <c r="G1788" s="36" t="s">
        <v>705</v>
      </c>
      <c r="H1788" s="66">
        <v>252.45</v>
      </c>
      <c r="I1788" s="66">
        <v>115</v>
      </c>
      <c r="J1788" s="66">
        <v>0</v>
      </c>
      <c r="K1788" s="66">
        <v>0</v>
      </c>
      <c r="L1788" s="66">
        <v>81.42</v>
      </c>
      <c r="M1788" s="66">
        <v>10</v>
      </c>
      <c r="N1788" s="66">
        <v>18.03</v>
      </c>
      <c r="O1788" s="66">
        <v>28</v>
      </c>
      <c r="P1788" s="94">
        <v>43490.80300925926</v>
      </c>
      <c r="Q1788" s="95">
        <f t="shared" si="268"/>
        <v>22.194493959199843</v>
      </c>
    </row>
    <row r="1789" spans="1:17" s="13" customFormat="1" ht="20.25" x14ac:dyDescent="0.3">
      <c r="A1789" s="50"/>
      <c r="B1789" s="54">
        <f>B1790+B1876</f>
        <v>93</v>
      </c>
      <c r="C1789" s="38"/>
      <c r="D1789" s="8" t="s">
        <v>25</v>
      </c>
      <c r="E1789" s="38"/>
      <c r="F1789" s="38"/>
      <c r="G1789" s="38"/>
      <c r="H1789" s="14">
        <f t="shared" ref="H1789:O1789" si="271">H1790+H1876</f>
        <v>20299.963000000003</v>
      </c>
      <c r="I1789" s="14">
        <f t="shared" si="271"/>
        <v>9342.7880000000023</v>
      </c>
      <c r="J1789" s="14">
        <f t="shared" si="271"/>
        <v>5147.454999999999</v>
      </c>
      <c r="K1789" s="14">
        <f t="shared" si="271"/>
        <v>1052.06</v>
      </c>
      <c r="L1789" s="14">
        <f t="shared" si="271"/>
        <v>876.66800000000001</v>
      </c>
      <c r="M1789" s="14">
        <f t="shared" si="271"/>
        <v>1556.6320000000001</v>
      </c>
      <c r="N1789" s="14">
        <f t="shared" si="271"/>
        <v>1452.8239999999998</v>
      </c>
      <c r="O1789" s="14">
        <f t="shared" si="271"/>
        <v>871.53600000000006</v>
      </c>
      <c r="P1789" s="96"/>
      <c r="Q1789" s="96"/>
    </row>
    <row r="1790" spans="1:17" s="19" customFormat="1" ht="20.25" x14ac:dyDescent="0.3">
      <c r="A1790" s="55"/>
      <c r="B1790" s="56">
        <v>85</v>
      </c>
      <c r="C1790" s="41"/>
      <c r="D1790" s="17" t="s">
        <v>201</v>
      </c>
      <c r="E1790" s="41"/>
      <c r="F1790" s="41"/>
      <c r="G1790" s="41"/>
      <c r="H1790" s="22">
        <f t="shared" ref="H1790:O1790" si="272">SUM(H1791:H1875)</f>
        <v>18092.190000000002</v>
      </c>
      <c r="I1790" s="22">
        <f t="shared" si="272"/>
        <v>8458.6210000000028</v>
      </c>
      <c r="J1790" s="22">
        <f t="shared" si="272"/>
        <v>5147.454999999999</v>
      </c>
      <c r="K1790" s="22">
        <f t="shared" si="272"/>
        <v>1052.06</v>
      </c>
      <c r="L1790" s="22">
        <f t="shared" si="272"/>
        <v>0</v>
      </c>
      <c r="M1790" s="22">
        <f t="shared" si="272"/>
        <v>1352.1120000000001</v>
      </c>
      <c r="N1790" s="22">
        <f t="shared" si="272"/>
        <v>1342.3019999999999</v>
      </c>
      <c r="O1790" s="22">
        <f t="shared" si="272"/>
        <v>739.64</v>
      </c>
      <c r="P1790" s="101"/>
      <c r="Q1790" s="101"/>
    </row>
    <row r="1791" spans="1:17" ht="40.5" x14ac:dyDescent="0.25">
      <c r="A1791" s="49">
        <f>A1788+1</f>
        <v>1708</v>
      </c>
      <c r="B1791" s="44">
        <v>1</v>
      </c>
      <c r="C1791" s="45">
        <v>185</v>
      </c>
      <c r="D1791" s="81" t="s">
        <v>3335</v>
      </c>
      <c r="E1791" s="37" t="s">
        <v>49</v>
      </c>
      <c r="F1791" s="37" t="s">
        <v>3403</v>
      </c>
      <c r="G1791" s="36" t="s">
        <v>709</v>
      </c>
      <c r="H1791" s="66">
        <v>203.72800000000001</v>
      </c>
      <c r="I1791" s="66">
        <v>101.864</v>
      </c>
      <c r="J1791" s="66">
        <v>59.081000000000003</v>
      </c>
      <c r="K1791" s="66">
        <v>0</v>
      </c>
      <c r="L1791" s="66">
        <v>0</v>
      </c>
      <c r="M1791" s="66">
        <v>0</v>
      </c>
      <c r="N1791" s="66">
        <v>32.783000000000001</v>
      </c>
      <c r="O1791" s="66">
        <v>10</v>
      </c>
      <c r="P1791" s="94">
        <v>43483.071574074071</v>
      </c>
      <c r="Q1791" s="95">
        <f t="shared" ref="Q1791:Q1822" si="273">(O1791+N1791+M1791)*100/H1791</f>
        <v>21.000058902065501</v>
      </c>
    </row>
    <row r="1792" spans="1:17" ht="60.75" x14ac:dyDescent="0.25">
      <c r="A1792" s="49">
        <f>A1791+1</f>
        <v>1709</v>
      </c>
      <c r="B1792" s="44">
        <f>B1791+1</f>
        <v>2</v>
      </c>
      <c r="C1792" s="45">
        <v>237</v>
      </c>
      <c r="D1792" s="81" t="s">
        <v>3336</v>
      </c>
      <c r="E1792" s="37" t="s">
        <v>49</v>
      </c>
      <c r="F1792" s="37" t="s">
        <v>3337</v>
      </c>
      <c r="G1792" s="36" t="s">
        <v>727</v>
      </c>
      <c r="H1792" s="66">
        <v>200</v>
      </c>
      <c r="I1792" s="66">
        <v>100</v>
      </c>
      <c r="J1792" s="66">
        <v>62.235999999999997</v>
      </c>
      <c r="K1792" s="66">
        <v>0</v>
      </c>
      <c r="L1792" s="66">
        <v>0</v>
      </c>
      <c r="M1792" s="66">
        <v>0</v>
      </c>
      <c r="N1792" s="66">
        <v>18.882000000000001</v>
      </c>
      <c r="O1792" s="66">
        <v>18.882000000000001</v>
      </c>
      <c r="P1792" s="94">
        <v>43486.442719907405</v>
      </c>
      <c r="Q1792" s="95">
        <f t="shared" si="273"/>
        <v>18.882000000000001</v>
      </c>
    </row>
    <row r="1793" spans="1:17" ht="40.5" x14ac:dyDescent="0.25">
      <c r="A1793" s="49">
        <f t="shared" ref="A1793:A1856" si="274">A1792+1</f>
        <v>1710</v>
      </c>
      <c r="B1793" s="44">
        <f>B1792+1</f>
        <v>3</v>
      </c>
      <c r="C1793" s="45">
        <v>276</v>
      </c>
      <c r="D1793" s="81" t="s">
        <v>4211</v>
      </c>
      <c r="E1793" s="37" t="s">
        <v>49</v>
      </c>
      <c r="F1793" s="37" t="s">
        <v>3404</v>
      </c>
      <c r="G1793" s="36" t="s">
        <v>3338</v>
      </c>
      <c r="H1793" s="66">
        <v>359.42</v>
      </c>
      <c r="I1793" s="66">
        <v>179.71</v>
      </c>
      <c r="J1793" s="66">
        <v>103.41500000000001</v>
      </c>
      <c r="K1793" s="66">
        <v>0</v>
      </c>
      <c r="L1793" s="66">
        <v>0</v>
      </c>
      <c r="M1793" s="66">
        <v>20</v>
      </c>
      <c r="N1793" s="66">
        <v>26</v>
      </c>
      <c r="O1793" s="66">
        <v>30.295000000000002</v>
      </c>
      <c r="P1793" s="94">
        <v>43486.620381944442</v>
      </c>
      <c r="Q1793" s="95">
        <f t="shared" si="273"/>
        <v>21.227255021979854</v>
      </c>
    </row>
    <row r="1794" spans="1:17" ht="40.5" x14ac:dyDescent="0.25">
      <c r="A1794" s="49">
        <f t="shared" si="274"/>
        <v>1711</v>
      </c>
      <c r="B1794" s="44">
        <f t="shared" ref="B1794:B1857" si="275">B1793+1</f>
        <v>4</v>
      </c>
      <c r="C1794" s="45">
        <v>317</v>
      </c>
      <c r="D1794" s="81" t="s">
        <v>3339</v>
      </c>
      <c r="E1794" s="37" t="s">
        <v>49</v>
      </c>
      <c r="F1794" s="37" t="s">
        <v>3405</v>
      </c>
      <c r="G1794" s="36" t="s">
        <v>709</v>
      </c>
      <c r="H1794" s="66">
        <v>239.99799999999999</v>
      </c>
      <c r="I1794" s="66">
        <v>119.999</v>
      </c>
      <c r="J1794" s="66">
        <v>69.343999999999994</v>
      </c>
      <c r="K1794" s="66">
        <v>0</v>
      </c>
      <c r="L1794" s="66">
        <v>0</v>
      </c>
      <c r="M1794" s="66">
        <v>3.6</v>
      </c>
      <c r="N1794" s="66">
        <v>23.12</v>
      </c>
      <c r="O1794" s="66">
        <v>23.934999999999999</v>
      </c>
      <c r="P1794" s="94">
        <v>43486.86991898148</v>
      </c>
      <c r="Q1794" s="95">
        <f t="shared" si="273"/>
        <v>21.106425886882391</v>
      </c>
    </row>
    <row r="1795" spans="1:17" ht="40.5" x14ac:dyDescent="0.25">
      <c r="A1795" s="49">
        <f t="shared" si="274"/>
        <v>1712</v>
      </c>
      <c r="B1795" s="44">
        <f t="shared" si="275"/>
        <v>5</v>
      </c>
      <c r="C1795" s="45">
        <v>476</v>
      </c>
      <c r="D1795" s="81" t="s">
        <v>3340</v>
      </c>
      <c r="E1795" s="37" t="s">
        <v>49</v>
      </c>
      <c r="F1795" s="37" t="s">
        <v>3406</v>
      </c>
      <c r="G1795" s="36" t="s">
        <v>295</v>
      </c>
      <c r="H1795" s="66">
        <v>162.072</v>
      </c>
      <c r="I1795" s="66">
        <v>64.83</v>
      </c>
      <c r="J1795" s="66">
        <v>63.241999999999997</v>
      </c>
      <c r="K1795" s="66">
        <v>0</v>
      </c>
      <c r="L1795" s="66">
        <v>0</v>
      </c>
      <c r="M1795" s="66">
        <v>17</v>
      </c>
      <c r="N1795" s="66">
        <v>10</v>
      </c>
      <c r="O1795" s="66">
        <v>7</v>
      </c>
      <c r="P1795" s="94">
        <v>43488.655416666668</v>
      </c>
      <c r="Q1795" s="95">
        <f t="shared" si="273"/>
        <v>20.978330618490546</v>
      </c>
    </row>
    <row r="1796" spans="1:17" ht="40.5" x14ac:dyDescent="0.25">
      <c r="A1796" s="49">
        <f t="shared" si="274"/>
        <v>1713</v>
      </c>
      <c r="B1796" s="44">
        <f t="shared" si="275"/>
        <v>6</v>
      </c>
      <c r="C1796" s="45">
        <v>495</v>
      </c>
      <c r="D1796" s="81" t="s">
        <v>3341</v>
      </c>
      <c r="E1796" s="37" t="s">
        <v>49</v>
      </c>
      <c r="F1796" s="37" t="s">
        <v>715</v>
      </c>
      <c r="G1796" s="36" t="s">
        <v>430</v>
      </c>
      <c r="H1796" s="66">
        <v>90.218000000000004</v>
      </c>
      <c r="I1796" s="66">
        <v>40.6</v>
      </c>
      <c r="J1796" s="66">
        <v>33.380000000000003</v>
      </c>
      <c r="K1796" s="66">
        <v>0</v>
      </c>
      <c r="L1796" s="66">
        <v>0</v>
      </c>
      <c r="M1796" s="66">
        <v>4</v>
      </c>
      <c r="N1796" s="66">
        <v>7.7279999999999998</v>
      </c>
      <c r="O1796" s="66">
        <v>4.51</v>
      </c>
      <c r="P1796" s="94">
        <v>43488.706875000003</v>
      </c>
      <c r="Q1796" s="95">
        <f t="shared" si="273"/>
        <v>17.998625551442061</v>
      </c>
    </row>
    <row r="1797" spans="1:17" ht="56.25" x14ac:dyDescent="0.25">
      <c r="A1797" s="49">
        <f t="shared" si="274"/>
        <v>1714</v>
      </c>
      <c r="B1797" s="44">
        <f t="shared" si="275"/>
        <v>7</v>
      </c>
      <c r="C1797" s="45">
        <v>503</v>
      </c>
      <c r="D1797" s="81" t="s">
        <v>3342</v>
      </c>
      <c r="E1797" s="37" t="s">
        <v>49</v>
      </c>
      <c r="F1797" s="37" t="s">
        <v>3343</v>
      </c>
      <c r="G1797" s="36" t="s">
        <v>731</v>
      </c>
      <c r="H1797" s="66">
        <v>273.15499999999997</v>
      </c>
      <c r="I1797" s="66">
        <v>136.577</v>
      </c>
      <c r="J1797" s="66">
        <v>68.745000000000005</v>
      </c>
      <c r="K1797" s="66">
        <v>0</v>
      </c>
      <c r="L1797" s="66">
        <v>0</v>
      </c>
      <c r="M1797" s="66">
        <v>0</v>
      </c>
      <c r="N1797" s="66">
        <v>50.869</v>
      </c>
      <c r="O1797" s="66">
        <v>16.963999999999999</v>
      </c>
      <c r="P1797" s="94">
        <v>43488.726134259261</v>
      </c>
      <c r="Q1797" s="95">
        <f t="shared" si="273"/>
        <v>24.833153337848479</v>
      </c>
    </row>
    <row r="1798" spans="1:17" ht="40.5" x14ac:dyDescent="0.25">
      <c r="A1798" s="49">
        <f t="shared" si="274"/>
        <v>1715</v>
      </c>
      <c r="B1798" s="44">
        <f t="shared" si="275"/>
        <v>8</v>
      </c>
      <c r="C1798" s="45">
        <v>598</v>
      </c>
      <c r="D1798" s="81" t="s">
        <v>3344</v>
      </c>
      <c r="E1798" s="37" t="s">
        <v>49</v>
      </c>
      <c r="F1798" s="37" t="s">
        <v>719</v>
      </c>
      <c r="G1798" s="36" t="s">
        <v>720</v>
      </c>
      <c r="H1798" s="66">
        <v>137.00200000000001</v>
      </c>
      <c r="I1798" s="66">
        <v>68.501000000000005</v>
      </c>
      <c r="J1798" s="66">
        <v>35.543999999999997</v>
      </c>
      <c r="K1798" s="66">
        <v>0</v>
      </c>
      <c r="L1798" s="66">
        <v>0</v>
      </c>
      <c r="M1798" s="66">
        <v>0</v>
      </c>
      <c r="N1798" s="66">
        <v>17</v>
      </c>
      <c r="O1798" s="66">
        <v>15.957000000000001</v>
      </c>
      <c r="P1798" s="94">
        <v>43489.572245370371</v>
      </c>
      <c r="Q1798" s="95">
        <f t="shared" si="273"/>
        <v>24.055853199223371</v>
      </c>
    </row>
    <row r="1799" spans="1:17" ht="40.5" x14ac:dyDescent="0.25">
      <c r="A1799" s="49">
        <f t="shared" si="274"/>
        <v>1716</v>
      </c>
      <c r="B1799" s="44">
        <f t="shared" si="275"/>
        <v>9</v>
      </c>
      <c r="C1799" s="45">
        <v>629</v>
      </c>
      <c r="D1799" s="81" t="s">
        <v>3345</v>
      </c>
      <c r="E1799" s="37" t="s">
        <v>49</v>
      </c>
      <c r="F1799" s="37" t="s">
        <v>3407</v>
      </c>
      <c r="G1799" s="36" t="s">
        <v>722</v>
      </c>
      <c r="H1799" s="66">
        <v>211.785</v>
      </c>
      <c r="I1799" s="66">
        <v>105.892</v>
      </c>
      <c r="J1799" s="66">
        <v>62.579000000000001</v>
      </c>
      <c r="K1799" s="66">
        <v>0</v>
      </c>
      <c r="L1799" s="66">
        <v>0</v>
      </c>
      <c r="M1799" s="66">
        <v>22</v>
      </c>
      <c r="N1799" s="66">
        <v>6</v>
      </c>
      <c r="O1799" s="66">
        <v>15.314</v>
      </c>
      <c r="P1799" s="94">
        <v>43489.661597222221</v>
      </c>
      <c r="Q1799" s="95">
        <f t="shared" si="273"/>
        <v>20.451873362136126</v>
      </c>
    </row>
    <row r="1800" spans="1:17" ht="56.25" x14ac:dyDescent="0.25">
      <c r="A1800" s="49">
        <f t="shared" si="274"/>
        <v>1717</v>
      </c>
      <c r="B1800" s="44">
        <f t="shared" si="275"/>
        <v>10</v>
      </c>
      <c r="C1800" s="45">
        <v>688</v>
      </c>
      <c r="D1800" s="81" t="s">
        <v>3346</v>
      </c>
      <c r="E1800" s="37" t="s">
        <v>49</v>
      </c>
      <c r="F1800" s="37" t="s">
        <v>721</v>
      </c>
      <c r="G1800" s="36" t="s">
        <v>722</v>
      </c>
      <c r="H1800" s="66">
        <v>48.167999999999999</v>
      </c>
      <c r="I1800" s="66">
        <v>24.084</v>
      </c>
      <c r="J1800" s="66">
        <v>13.084</v>
      </c>
      <c r="K1800" s="66">
        <v>0</v>
      </c>
      <c r="L1800" s="66">
        <v>0</v>
      </c>
      <c r="M1800" s="66">
        <v>5</v>
      </c>
      <c r="N1800" s="66">
        <v>6</v>
      </c>
      <c r="O1800" s="66">
        <v>0</v>
      </c>
      <c r="P1800" s="94">
        <v>43489.747199074074</v>
      </c>
      <c r="Q1800" s="95">
        <f t="shared" si="273"/>
        <v>22.836738083374854</v>
      </c>
    </row>
    <row r="1801" spans="1:17" ht="40.5" x14ac:dyDescent="0.25">
      <c r="A1801" s="49">
        <f t="shared" si="274"/>
        <v>1718</v>
      </c>
      <c r="B1801" s="44">
        <f t="shared" si="275"/>
        <v>11</v>
      </c>
      <c r="C1801" s="45">
        <v>825</v>
      </c>
      <c r="D1801" s="81" t="s">
        <v>3347</v>
      </c>
      <c r="E1801" s="37" t="s">
        <v>49</v>
      </c>
      <c r="F1801" s="37" t="s">
        <v>3408</v>
      </c>
      <c r="G1801" s="36" t="s">
        <v>729</v>
      </c>
      <c r="H1801" s="66">
        <v>320.90899999999999</v>
      </c>
      <c r="I1801" s="66">
        <v>154.036</v>
      </c>
      <c r="J1801" s="66">
        <v>91.72</v>
      </c>
      <c r="K1801" s="66">
        <v>5</v>
      </c>
      <c r="L1801" s="66">
        <v>0</v>
      </c>
      <c r="M1801" s="66">
        <v>25</v>
      </c>
      <c r="N1801" s="66">
        <v>23.6</v>
      </c>
      <c r="O1801" s="66">
        <v>21.553000000000001</v>
      </c>
      <c r="P1801" s="94">
        <v>43490.554699074077</v>
      </c>
      <c r="Q1801" s="95">
        <f t="shared" si="273"/>
        <v>21.860714408134395</v>
      </c>
    </row>
    <row r="1802" spans="1:17" ht="60.75" x14ac:dyDescent="0.25">
      <c r="A1802" s="49">
        <f t="shared" si="274"/>
        <v>1719</v>
      </c>
      <c r="B1802" s="44">
        <f t="shared" si="275"/>
        <v>12</v>
      </c>
      <c r="C1802" s="45">
        <v>963</v>
      </c>
      <c r="D1802" s="81" t="s">
        <v>3348</v>
      </c>
      <c r="E1802" s="37" t="s">
        <v>49</v>
      </c>
      <c r="F1802" s="37" t="s">
        <v>3409</v>
      </c>
      <c r="G1802" s="36" t="s">
        <v>295</v>
      </c>
      <c r="H1802" s="66">
        <v>385.97500000000002</v>
      </c>
      <c r="I1802" s="66">
        <v>190</v>
      </c>
      <c r="J1802" s="66">
        <v>115.319</v>
      </c>
      <c r="K1802" s="66">
        <v>0</v>
      </c>
      <c r="L1802" s="66">
        <v>0</v>
      </c>
      <c r="M1802" s="66">
        <v>38</v>
      </c>
      <c r="N1802" s="66">
        <v>22</v>
      </c>
      <c r="O1802" s="66">
        <v>20.655999999999999</v>
      </c>
      <c r="P1802" s="94">
        <v>43490.698888888888</v>
      </c>
      <c r="Q1802" s="95">
        <f t="shared" si="273"/>
        <v>20.896690200142498</v>
      </c>
    </row>
    <row r="1803" spans="1:17" ht="40.5" x14ac:dyDescent="0.25">
      <c r="A1803" s="49">
        <f t="shared" si="274"/>
        <v>1720</v>
      </c>
      <c r="B1803" s="44">
        <f t="shared" si="275"/>
        <v>13</v>
      </c>
      <c r="C1803" s="45">
        <v>1012</v>
      </c>
      <c r="D1803" s="81" t="s">
        <v>3349</v>
      </c>
      <c r="E1803" s="37" t="s">
        <v>49</v>
      </c>
      <c r="F1803" s="37" t="s">
        <v>52</v>
      </c>
      <c r="G1803" s="36" t="s">
        <v>711</v>
      </c>
      <c r="H1803" s="66">
        <v>129.53700000000001</v>
      </c>
      <c r="I1803" s="66">
        <v>64.768000000000001</v>
      </c>
      <c r="J1803" s="66">
        <v>34.768999999999998</v>
      </c>
      <c r="K1803" s="66">
        <v>0</v>
      </c>
      <c r="L1803" s="66">
        <v>0</v>
      </c>
      <c r="M1803" s="66">
        <v>8</v>
      </c>
      <c r="N1803" s="66">
        <v>17</v>
      </c>
      <c r="O1803" s="66">
        <v>5</v>
      </c>
      <c r="P1803" s="94">
        <v>43490.750671296293</v>
      </c>
      <c r="Q1803" s="95">
        <f t="shared" si="273"/>
        <v>23.159406192825216</v>
      </c>
    </row>
    <row r="1804" spans="1:17" ht="40.5" x14ac:dyDescent="0.25">
      <c r="A1804" s="49">
        <f t="shared" si="274"/>
        <v>1721</v>
      </c>
      <c r="B1804" s="44">
        <f t="shared" si="275"/>
        <v>14</v>
      </c>
      <c r="C1804" s="45">
        <v>1191</v>
      </c>
      <c r="D1804" s="81" t="s">
        <v>4210</v>
      </c>
      <c r="E1804" s="37" t="s">
        <v>49</v>
      </c>
      <c r="F1804" s="37" t="s">
        <v>54</v>
      </c>
      <c r="G1804" s="36" t="s">
        <v>733</v>
      </c>
      <c r="H1804" s="66">
        <v>311.54199999999997</v>
      </c>
      <c r="I1804" s="66">
        <v>155.77099999999999</v>
      </c>
      <c r="J1804" s="66">
        <v>93.070999999999998</v>
      </c>
      <c r="K1804" s="66">
        <v>0</v>
      </c>
      <c r="L1804" s="66">
        <v>0</v>
      </c>
      <c r="M1804" s="66">
        <v>25</v>
      </c>
      <c r="N1804" s="66">
        <v>9.3780000000000001</v>
      </c>
      <c r="O1804" s="66">
        <v>28.321999999999999</v>
      </c>
      <c r="P1804" s="94">
        <v>43493.448194444441</v>
      </c>
      <c r="Q1804" s="95">
        <f t="shared" si="273"/>
        <v>20.125697337758634</v>
      </c>
    </row>
    <row r="1805" spans="1:17" ht="40.5" x14ac:dyDescent="0.25">
      <c r="A1805" s="49">
        <f t="shared" si="274"/>
        <v>1722</v>
      </c>
      <c r="B1805" s="44">
        <f t="shared" si="275"/>
        <v>15</v>
      </c>
      <c r="C1805" s="45">
        <v>1431</v>
      </c>
      <c r="D1805" s="81" t="s">
        <v>4209</v>
      </c>
      <c r="E1805" s="37" t="s">
        <v>49</v>
      </c>
      <c r="F1805" s="37" t="s">
        <v>726</v>
      </c>
      <c r="G1805" s="36" t="s">
        <v>709</v>
      </c>
      <c r="H1805" s="66">
        <v>294.11099999999999</v>
      </c>
      <c r="I1805" s="66">
        <v>147.054</v>
      </c>
      <c r="J1805" s="66">
        <v>71.203999999999994</v>
      </c>
      <c r="K1805" s="66">
        <v>0</v>
      </c>
      <c r="L1805" s="66">
        <v>0</v>
      </c>
      <c r="M1805" s="66">
        <v>20</v>
      </c>
      <c r="N1805" s="66">
        <v>20</v>
      </c>
      <c r="O1805" s="66">
        <v>35.853000000000002</v>
      </c>
      <c r="P1805" s="94">
        <v>43493.931331018517</v>
      </c>
      <c r="Q1805" s="95">
        <f t="shared" si="273"/>
        <v>25.790602867624813</v>
      </c>
    </row>
    <row r="1806" spans="1:17" ht="40.5" x14ac:dyDescent="0.25">
      <c r="A1806" s="49">
        <f t="shared" si="274"/>
        <v>1723</v>
      </c>
      <c r="B1806" s="44">
        <f t="shared" si="275"/>
        <v>16</v>
      </c>
      <c r="C1806" s="45">
        <v>1433</v>
      </c>
      <c r="D1806" s="81" t="s">
        <v>3411</v>
      </c>
      <c r="E1806" s="37" t="s">
        <v>49</v>
      </c>
      <c r="F1806" s="37" t="s">
        <v>3410</v>
      </c>
      <c r="G1806" s="36" t="s">
        <v>717</v>
      </c>
      <c r="H1806" s="66">
        <v>100</v>
      </c>
      <c r="I1806" s="66">
        <v>49.5</v>
      </c>
      <c r="J1806" s="66">
        <v>33.438000000000002</v>
      </c>
      <c r="K1806" s="66">
        <v>0</v>
      </c>
      <c r="L1806" s="66">
        <v>0</v>
      </c>
      <c r="M1806" s="66">
        <v>0</v>
      </c>
      <c r="N1806" s="66">
        <v>11.2</v>
      </c>
      <c r="O1806" s="66">
        <v>5.8620000000000001</v>
      </c>
      <c r="P1806" s="94">
        <v>43493.960370370369</v>
      </c>
      <c r="Q1806" s="95">
        <f t="shared" si="273"/>
        <v>17.061999999999998</v>
      </c>
    </row>
    <row r="1807" spans="1:17" ht="60.75" x14ac:dyDescent="0.25">
      <c r="A1807" s="49">
        <f t="shared" si="274"/>
        <v>1724</v>
      </c>
      <c r="B1807" s="44">
        <f t="shared" si="275"/>
        <v>17</v>
      </c>
      <c r="C1807" s="45">
        <v>1664</v>
      </c>
      <c r="D1807" s="81" t="s">
        <v>3428</v>
      </c>
      <c r="E1807" s="37" t="s">
        <v>49</v>
      </c>
      <c r="F1807" s="37" t="s">
        <v>3350</v>
      </c>
      <c r="G1807" s="36" t="s">
        <v>718</v>
      </c>
      <c r="H1807" s="66">
        <v>85.575999999999993</v>
      </c>
      <c r="I1807" s="66">
        <v>42.787999999999997</v>
      </c>
      <c r="J1807" s="66">
        <v>28.238</v>
      </c>
      <c r="K1807" s="66">
        <v>0</v>
      </c>
      <c r="L1807" s="66">
        <v>0</v>
      </c>
      <c r="M1807" s="66">
        <v>0</v>
      </c>
      <c r="N1807" s="66">
        <v>14.55</v>
      </c>
      <c r="O1807" s="66">
        <v>0</v>
      </c>
      <c r="P1807" s="94">
        <v>43494.695925925924</v>
      </c>
      <c r="Q1807" s="95">
        <f t="shared" si="273"/>
        <v>17.002430588015333</v>
      </c>
    </row>
    <row r="1808" spans="1:17" ht="40.5" x14ac:dyDescent="0.25">
      <c r="A1808" s="49">
        <f t="shared" si="274"/>
        <v>1725</v>
      </c>
      <c r="B1808" s="44">
        <f t="shared" si="275"/>
        <v>18</v>
      </c>
      <c r="C1808" s="45">
        <v>1714</v>
      </c>
      <c r="D1808" s="81" t="s">
        <v>3429</v>
      </c>
      <c r="E1808" s="37" t="s">
        <v>49</v>
      </c>
      <c r="F1808" s="37" t="s">
        <v>2520</v>
      </c>
      <c r="G1808" s="36" t="s">
        <v>713</v>
      </c>
      <c r="H1808" s="66">
        <v>497.86700000000002</v>
      </c>
      <c r="I1808" s="66">
        <v>198.845</v>
      </c>
      <c r="J1808" s="66">
        <v>198.846</v>
      </c>
      <c r="K1808" s="66">
        <v>0</v>
      </c>
      <c r="L1808" s="66">
        <v>0</v>
      </c>
      <c r="M1808" s="66">
        <v>0</v>
      </c>
      <c r="N1808" s="66">
        <v>53</v>
      </c>
      <c r="O1808" s="66">
        <v>47.176000000000002</v>
      </c>
      <c r="P1808" s="94">
        <v>43494.742430555554</v>
      </c>
      <c r="Q1808" s="95">
        <f t="shared" si="273"/>
        <v>20.121036341030837</v>
      </c>
    </row>
    <row r="1809" spans="1:17" ht="60.75" x14ac:dyDescent="0.25">
      <c r="A1809" s="49">
        <f t="shared" si="274"/>
        <v>1726</v>
      </c>
      <c r="B1809" s="44">
        <f t="shared" si="275"/>
        <v>19</v>
      </c>
      <c r="C1809" s="45">
        <v>2094</v>
      </c>
      <c r="D1809" s="81" t="s">
        <v>3351</v>
      </c>
      <c r="E1809" s="37" t="s">
        <v>49</v>
      </c>
      <c r="F1809" s="37" t="s">
        <v>3412</v>
      </c>
      <c r="G1809" s="36" t="s">
        <v>723</v>
      </c>
      <c r="H1809" s="66">
        <v>340.98599999999999</v>
      </c>
      <c r="I1809" s="66">
        <v>170.49299999999999</v>
      </c>
      <c r="J1809" s="66">
        <v>108.696</v>
      </c>
      <c r="K1809" s="66">
        <v>0</v>
      </c>
      <c r="L1809" s="66">
        <v>0</v>
      </c>
      <c r="M1809" s="66">
        <v>20</v>
      </c>
      <c r="N1809" s="66">
        <v>23</v>
      </c>
      <c r="O1809" s="66">
        <v>18.797000000000001</v>
      </c>
      <c r="P1809" s="94">
        <v>43495.677442129629</v>
      </c>
      <c r="Q1809" s="95">
        <f t="shared" si="273"/>
        <v>18.123031444106211</v>
      </c>
    </row>
    <row r="1810" spans="1:17" ht="60.75" x14ac:dyDescent="0.25">
      <c r="A1810" s="49">
        <f t="shared" si="274"/>
        <v>1727</v>
      </c>
      <c r="B1810" s="44">
        <f t="shared" si="275"/>
        <v>20</v>
      </c>
      <c r="C1810" s="45">
        <v>1815</v>
      </c>
      <c r="D1810" s="81" t="s">
        <v>3352</v>
      </c>
      <c r="E1810" s="37" t="s">
        <v>49</v>
      </c>
      <c r="F1810" s="37" t="s">
        <v>716</v>
      </c>
      <c r="G1810" s="36" t="s">
        <v>717</v>
      </c>
      <c r="H1810" s="66">
        <v>50.470999999999997</v>
      </c>
      <c r="I1810" s="66">
        <v>22</v>
      </c>
      <c r="J1810" s="66">
        <v>18.420999999999999</v>
      </c>
      <c r="K1810" s="66">
        <v>0</v>
      </c>
      <c r="L1810" s="66">
        <v>0</v>
      </c>
      <c r="M1810" s="66">
        <v>0</v>
      </c>
      <c r="N1810" s="66">
        <v>9.3000000000000007</v>
      </c>
      <c r="O1810" s="66">
        <v>0.75</v>
      </c>
      <c r="P1810" s="94">
        <v>43495.030497685184</v>
      </c>
      <c r="Q1810" s="95">
        <f t="shared" si="273"/>
        <v>19.912424956905948</v>
      </c>
    </row>
    <row r="1811" spans="1:17" ht="40.5" x14ac:dyDescent="0.25">
      <c r="A1811" s="49">
        <f t="shared" si="274"/>
        <v>1728</v>
      </c>
      <c r="B1811" s="44">
        <f t="shared" si="275"/>
        <v>21</v>
      </c>
      <c r="C1811" s="45">
        <v>1833</v>
      </c>
      <c r="D1811" s="81" t="s">
        <v>3353</v>
      </c>
      <c r="E1811" s="37" t="s">
        <v>49</v>
      </c>
      <c r="F1811" s="37" t="s">
        <v>3413</v>
      </c>
      <c r="G1811" s="36" t="s">
        <v>710</v>
      </c>
      <c r="H1811" s="66">
        <v>299.61900000000003</v>
      </c>
      <c r="I1811" s="66">
        <v>149.80000000000001</v>
      </c>
      <c r="J1811" s="66">
        <v>88.567999999999998</v>
      </c>
      <c r="K1811" s="66">
        <v>0</v>
      </c>
      <c r="L1811" s="66">
        <v>0</v>
      </c>
      <c r="M1811" s="66">
        <v>28.7</v>
      </c>
      <c r="N1811" s="66">
        <v>30</v>
      </c>
      <c r="O1811" s="66">
        <v>2.5510000000000002</v>
      </c>
      <c r="P1811" s="94">
        <v>43495.408148148148</v>
      </c>
      <c r="Q1811" s="95">
        <f t="shared" si="273"/>
        <v>20.442962562454316</v>
      </c>
    </row>
    <row r="1812" spans="1:17" ht="40.5" x14ac:dyDescent="0.25">
      <c r="A1812" s="49">
        <f t="shared" si="274"/>
        <v>1729</v>
      </c>
      <c r="B1812" s="44">
        <f t="shared" si="275"/>
        <v>22</v>
      </c>
      <c r="C1812" s="45">
        <v>1875</v>
      </c>
      <c r="D1812" s="81" t="s">
        <v>3439</v>
      </c>
      <c r="E1812" s="37" t="s">
        <v>49</v>
      </c>
      <c r="F1812" s="37" t="s">
        <v>3354</v>
      </c>
      <c r="G1812" s="36" t="s">
        <v>750</v>
      </c>
      <c r="H1812" s="66">
        <v>120.372</v>
      </c>
      <c r="I1812" s="66">
        <v>60.186</v>
      </c>
      <c r="J1812" s="66">
        <v>32.186</v>
      </c>
      <c r="K1812" s="66">
        <v>0</v>
      </c>
      <c r="L1812" s="66">
        <v>0</v>
      </c>
      <c r="M1812" s="66">
        <v>8</v>
      </c>
      <c r="N1812" s="66">
        <v>15</v>
      </c>
      <c r="O1812" s="66">
        <v>5</v>
      </c>
      <c r="P1812" s="94">
        <v>43495.459027777775</v>
      </c>
      <c r="Q1812" s="95">
        <f t="shared" si="273"/>
        <v>23.261223540358223</v>
      </c>
    </row>
    <row r="1813" spans="1:17" ht="40.5" x14ac:dyDescent="0.25">
      <c r="A1813" s="49">
        <f t="shared" si="274"/>
        <v>1730</v>
      </c>
      <c r="B1813" s="44">
        <f t="shared" si="275"/>
        <v>23</v>
      </c>
      <c r="C1813" s="45">
        <v>1981</v>
      </c>
      <c r="D1813" s="81" t="s">
        <v>4208</v>
      </c>
      <c r="E1813" s="37" t="s">
        <v>49</v>
      </c>
      <c r="F1813" s="37" t="s">
        <v>3414</v>
      </c>
      <c r="G1813" s="36" t="s">
        <v>730</v>
      </c>
      <c r="H1813" s="66">
        <v>228.43199999999999</v>
      </c>
      <c r="I1813" s="66">
        <v>114.21599999999999</v>
      </c>
      <c r="J1813" s="66">
        <v>67.658000000000001</v>
      </c>
      <c r="K1813" s="66">
        <v>0</v>
      </c>
      <c r="L1813" s="66">
        <v>0</v>
      </c>
      <c r="M1813" s="66">
        <v>25</v>
      </c>
      <c r="N1813" s="66">
        <v>10</v>
      </c>
      <c r="O1813" s="66">
        <v>11.558</v>
      </c>
      <c r="P1813" s="94">
        <v>43495.567789351851</v>
      </c>
      <c r="Q1813" s="95">
        <f t="shared" si="273"/>
        <v>20.381557750227639</v>
      </c>
    </row>
    <row r="1814" spans="1:17" ht="40.5" x14ac:dyDescent="0.25">
      <c r="A1814" s="49">
        <f t="shared" si="274"/>
        <v>1731</v>
      </c>
      <c r="B1814" s="44">
        <f t="shared" si="275"/>
        <v>24</v>
      </c>
      <c r="C1814" s="45">
        <v>1998</v>
      </c>
      <c r="D1814" s="81" t="s">
        <v>3355</v>
      </c>
      <c r="E1814" s="37" t="s">
        <v>49</v>
      </c>
      <c r="F1814" s="37" t="s">
        <v>54</v>
      </c>
      <c r="G1814" s="36" t="s">
        <v>732</v>
      </c>
      <c r="H1814" s="66">
        <v>176.3</v>
      </c>
      <c r="I1814" s="66">
        <v>88</v>
      </c>
      <c r="J1814" s="66">
        <v>52.1</v>
      </c>
      <c r="K1814" s="66">
        <v>0</v>
      </c>
      <c r="L1814" s="66">
        <v>0</v>
      </c>
      <c r="M1814" s="66">
        <v>18</v>
      </c>
      <c r="N1814" s="66">
        <v>18.2</v>
      </c>
      <c r="O1814" s="66">
        <v>0</v>
      </c>
      <c r="P1814" s="94">
        <v>43495.588252314818</v>
      </c>
      <c r="Q1814" s="95">
        <f t="shared" si="273"/>
        <v>20.533182076006806</v>
      </c>
    </row>
    <row r="1815" spans="1:17" ht="40.5" x14ac:dyDescent="0.25">
      <c r="A1815" s="49">
        <f t="shared" si="274"/>
        <v>1732</v>
      </c>
      <c r="B1815" s="44">
        <f t="shared" si="275"/>
        <v>25</v>
      </c>
      <c r="C1815" s="45">
        <v>2238</v>
      </c>
      <c r="D1815" s="81" t="s">
        <v>3440</v>
      </c>
      <c r="E1815" s="37" t="s">
        <v>49</v>
      </c>
      <c r="F1815" s="37" t="s">
        <v>724</v>
      </c>
      <c r="G1815" s="36" t="s">
        <v>725</v>
      </c>
      <c r="H1815" s="66">
        <v>124.705</v>
      </c>
      <c r="I1815" s="66">
        <v>55</v>
      </c>
      <c r="J1815" s="66">
        <v>46.704999999999998</v>
      </c>
      <c r="K1815" s="66">
        <v>0</v>
      </c>
      <c r="L1815" s="66">
        <v>0</v>
      </c>
      <c r="M1815" s="66">
        <v>9.5</v>
      </c>
      <c r="N1815" s="66">
        <v>13.5</v>
      </c>
      <c r="O1815" s="66">
        <v>0</v>
      </c>
      <c r="P1815" s="94">
        <v>43495.809733796297</v>
      </c>
      <c r="Q1815" s="95">
        <f t="shared" si="273"/>
        <v>18.443526723066437</v>
      </c>
    </row>
    <row r="1816" spans="1:17" ht="81" x14ac:dyDescent="0.25">
      <c r="A1816" s="49">
        <f t="shared" si="274"/>
        <v>1733</v>
      </c>
      <c r="B1816" s="44">
        <f t="shared" si="275"/>
        <v>26</v>
      </c>
      <c r="C1816" s="45">
        <v>2506</v>
      </c>
      <c r="D1816" s="81" t="s">
        <v>4207</v>
      </c>
      <c r="E1816" s="37" t="s">
        <v>49</v>
      </c>
      <c r="F1816" s="37" t="s">
        <v>3415</v>
      </c>
      <c r="G1816" s="36" t="s">
        <v>398</v>
      </c>
      <c r="H1816" s="66">
        <v>150</v>
      </c>
      <c r="I1816" s="66">
        <v>75</v>
      </c>
      <c r="J1816" s="66">
        <v>30</v>
      </c>
      <c r="K1816" s="66">
        <v>30</v>
      </c>
      <c r="L1816" s="66">
        <v>0</v>
      </c>
      <c r="M1816" s="66">
        <v>15</v>
      </c>
      <c r="N1816" s="66">
        <v>0</v>
      </c>
      <c r="O1816" s="66">
        <v>0</v>
      </c>
      <c r="P1816" s="94">
        <v>43496.577777777777</v>
      </c>
      <c r="Q1816" s="95">
        <f t="shared" si="273"/>
        <v>10</v>
      </c>
    </row>
    <row r="1817" spans="1:17" ht="40.5" x14ac:dyDescent="0.25">
      <c r="A1817" s="49">
        <f t="shared" si="274"/>
        <v>1734</v>
      </c>
      <c r="B1817" s="44">
        <f t="shared" si="275"/>
        <v>27</v>
      </c>
      <c r="C1817" s="45">
        <v>2052</v>
      </c>
      <c r="D1817" s="81" t="s">
        <v>3430</v>
      </c>
      <c r="E1817" s="37" t="s">
        <v>58</v>
      </c>
      <c r="F1817" s="37" t="s">
        <v>827</v>
      </c>
      <c r="G1817" s="36" t="s">
        <v>709</v>
      </c>
      <c r="H1817" s="66">
        <v>332.03800000000001</v>
      </c>
      <c r="I1817" s="66">
        <v>166.01900000000001</v>
      </c>
      <c r="J1817" s="66">
        <v>99.611000000000004</v>
      </c>
      <c r="K1817" s="66">
        <v>0</v>
      </c>
      <c r="L1817" s="66">
        <v>0</v>
      </c>
      <c r="M1817" s="66">
        <v>0</v>
      </c>
      <c r="N1817" s="66">
        <v>52.201999999999998</v>
      </c>
      <c r="O1817" s="66">
        <v>14.206</v>
      </c>
      <c r="P1817" s="94">
        <v>43495.635787037034</v>
      </c>
      <c r="Q1817" s="95">
        <f t="shared" si="273"/>
        <v>20.00012046813919</v>
      </c>
    </row>
    <row r="1818" spans="1:17" ht="40.5" x14ac:dyDescent="0.25">
      <c r="A1818" s="49">
        <f t="shared" si="274"/>
        <v>1735</v>
      </c>
      <c r="B1818" s="44">
        <f t="shared" si="275"/>
        <v>28</v>
      </c>
      <c r="C1818" s="45">
        <v>2056</v>
      </c>
      <c r="D1818" s="81" t="s">
        <v>3356</v>
      </c>
      <c r="E1818" s="37" t="s">
        <v>58</v>
      </c>
      <c r="F1818" s="37" t="s">
        <v>827</v>
      </c>
      <c r="G1818" s="36" t="s">
        <v>709</v>
      </c>
      <c r="H1818" s="66">
        <v>108</v>
      </c>
      <c r="I1818" s="66">
        <v>54</v>
      </c>
      <c r="J1818" s="66">
        <v>32.4</v>
      </c>
      <c r="K1818" s="66">
        <v>0</v>
      </c>
      <c r="L1818" s="66">
        <v>0</v>
      </c>
      <c r="M1818" s="66">
        <v>0</v>
      </c>
      <c r="N1818" s="66">
        <v>13.83</v>
      </c>
      <c r="O1818" s="66">
        <v>7.77</v>
      </c>
      <c r="P1818" s="94">
        <v>43495.639930555553</v>
      </c>
      <c r="Q1818" s="95">
        <f t="shared" si="273"/>
        <v>20</v>
      </c>
    </row>
    <row r="1819" spans="1:17" ht="40.5" x14ac:dyDescent="0.25">
      <c r="A1819" s="49">
        <f t="shared" si="274"/>
        <v>1736</v>
      </c>
      <c r="B1819" s="44">
        <f t="shared" si="275"/>
        <v>29</v>
      </c>
      <c r="C1819" s="45">
        <v>2208</v>
      </c>
      <c r="D1819" s="81" t="s">
        <v>3357</v>
      </c>
      <c r="E1819" s="37" t="s">
        <v>58</v>
      </c>
      <c r="F1819" s="37" t="s">
        <v>831</v>
      </c>
      <c r="G1819" s="36" t="s">
        <v>709</v>
      </c>
      <c r="H1819" s="66">
        <v>260.334</v>
      </c>
      <c r="I1819" s="66">
        <v>130.167</v>
      </c>
      <c r="J1819" s="66">
        <v>78.099999999999994</v>
      </c>
      <c r="K1819" s="66">
        <v>0</v>
      </c>
      <c r="L1819" s="66">
        <v>0</v>
      </c>
      <c r="M1819" s="66">
        <v>0</v>
      </c>
      <c r="N1819" s="66">
        <v>46.813000000000002</v>
      </c>
      <c r="O1819" s="66">
        <v>5.2539999999999996</v>
      </c>
      <c r="P1819" s="94">
        <v>43495.78087962963</v>
      </c>
      <c r="Q1819" s="95">
        <f t="shared" si="273"/>
        <v>20.000076824387133</v>
      </c>
    </row>
    <row r="1820" spans="1:17" ht="40.5" x14ac:dyDescent="0.25">
      <c r="A1820" s="49">
        <f t="shared" si="274"/>
        <v>1737</v>
      </c>
      <c r="B1820" s="44">
        <f t="shared" si="275"/>
        <v>30</v>
      </c>
      <c r="C1820" s="45">
        <v>2212</v>
      </c>
      <c r="D1820" s="81" t="s">
        <v>3358</v>
      </c>
      <c r="E1820" s="37" t="s">
        <v>58</v>
      </c>
      <c r="F1820" s="37" t="s">
        <v>831</v>
      </c>
      <c r="G1820" s="36" t="s">
        <v>709</v>
      </c>
      <c r="H1820" s="66">
        <v>491.851</v>
      </c>
      <c r="I1820" s="66">
        <v>200</v>
      </c>
      <c r="J1820" s="66">
        <v>193.48099999999999</v>
      </c>
      <c r="K1820" s="66">
        <v>0</v>
      </c>
      <c r="L1820" s="66">
        <v>0</v>
      </c>
      <c r="M1820" s="66">
        <v>0</v>
      </c>
      <c r="N1820" s="66">
        <v>80.385000000000005</v>
      </c>
      <c r="O1820" s="66">
        <v>17.984999999999999</v>
      </c>
      <c r="P1820" s="94">
        <v>43495.785138888888</v>
      </c>
      <c r="Q1820" s="95">
        <f t="shared" si="273"/>
        <v>19.999959337278973</v>
      </c>
    </row>
    <row r="1821" spans="1:17" ht="40.5" x14ac:dyDescent="0.25">
      <c r="A1821" s="49">
        <f t="shared" si="274"/>
        <v>1738</v>
      </c>
      <c r="B1821" s="44">
        <f t="shared" si="275"/>
        <v>31</v>
      </c>
      <c r="C1821" s="45">
        <v>2218</v>
      </c>
      <c r="D1821" s="81" t="s">
        <v>3431</v>
      </c>
      <c r="E1821" s="37" t="s">
        <v>58</v>
      </c>
      <c r="F1821" s="37" t="s">
        <v>3432</v>
      </c>
      <c r="G1821" s="36" t="s">
        <v>709</v>
      </c>
      <c r="H1821" s="66">
        <v>299.49099999999999</v>
      </c>
      <c r="I1821" s="66">
        <v>149.745</v>
      </c>
      <c r="J1821" s="66">
        <v>89.847999999999999</v>
      </c>
      <c r="K1821" s="66">
        <v>0</v>
      </c>
      <c r="L1821" s="66">
        <v>0</v>
      </c>
      <c r="M1821" s="66">
        <v>0</v>
      </c>
      <c r="N1821" s="66">
        <v>39.597000000000001</v>
      </c>
      <c r="O1821" s="66">
        <v>20.300999999999998</v>
      </c>
      <c r="P1821" s="94">
        <v>43495.788622685184</v>
      </c>
      <c r="Q1821" s="95">
        <f t="shared" si="273"/>
        <v>19.999933220029984</v>
      </c>
    </row>
    <row r="1822" spans="1:17" ht="40.5" x14ac:dyDescent="0.25">
      <c r="A1822" s="49">
        <f t="shared" si="274"/>
        <v>1739</v>
      </c>
      <c r="B1822" s="44">
        <f t="shared" si="275"/>
        <v>32</v>
      </c>
      <c r="C1822" s="45">
        <v>2222</v>
      </c>
      <c r="D1822" s="81" t="s">
        <v>4206</v>
      </c>
      <c r="E1822" s="37" t="s">
        <v>58</v>
      </c>
      <c r="F1822" s="37" t="s">
        <v>3359</v>
      </c>
      <c r="G1822" s="36" t="s">
        <v>710</v>
      </c>
      <c r="H1822" s="66">
        <v>82.296999999999997</v>
      </c>
      <c r="I1822" s="66">
        <v>41.148000000000003</v>
      </c>
      <c r="J1822" s="66">
        <v>24.69</v>
      </c>
      <c r="K1822" s="66">
        <v>0</v>
      </c>
      <c r="L1822" s="66">
        <v>0</v>
      </c>
      <c r="M1822" s="66">
        <v>0</v>
      </c>
      <c r="N1822" s="66">
        <v>13.859</v>
      </c>
      <c r="O1822" s="66">
        <v>2.6</v>
      </c>
      <c r="P1822" s="94">
        <v>43495.792384259257</v>
      </c>
      <c r="Q1822" s="95">
        <f t="shared" si="273"/>
        <v>19.999513955551233</v>
      </c>
    </row>
    <row r="1823" spans="1:17" ht="40.5" x14ac:dyDescent="0.25">
      <c r="A1823" s="49">
        <f t="shared" si="274"/>
        <v>1740</v>
      </c>
      <c r="B1823" s="44">
        <f t="shared" si="275"/>
        <v>33</v>
      </c>
      <c r="C1823" s="45">
        <v>2226</v>
      </c>
      <c r="D1823" s="81" t="s">
        <v>3360</v>
      </c>
      <c r="E1823" s="37" t="s">
        <v>58</v>
      </c>
      <c r="F1823" s="37" t="s">
        <v>831</v>
      </c>
      <c r="G1823" s="36" t="s">
        <v>709</v>
      </c>
      <c r="H1823" s="66">
        <v>99.86</v>
      </c>
      <c r="I1823" s="66">
        <v>49.93</v>
      </c>
      <c r="J1823" s="66">
        <v>29.957999999999998</v>
      </c>
      <c r="K1823" s="66">
        <v>0</v>
      </c>
      <c r="L1823" s="66">
        <v>0</v>
      </c>
      <c r="M1823" s="66">
        <v>0</v>
      </c>
      <c r="N1823" s="66">
        <v>12.087</v>
      </c>
      <c r="O1823" s="66">
        <v>7.8849999999999998</v>
      </c>
      <c r="P1823" s="94">
        <v>43495.795520833337</v>
      </c>
      <c r="Q1823" s="95">
        <f t="shared" ref="Q1823:Q1854" si="276">(O1823+N1823+M1823)*100/H1823</f>
        <v>20</v>
      </c>
    </row>
    <row r="1824" spans="1:17" ht="40.5" x14ac:dyDescent="0.25">
      <c r="A1824" s="49">
        <f t="shared" si="274"/>
        <v>1741</v>
      </c>
      <c r="B1824" s="44">
        <f t="shared" si="275"/>
        <v>34</v>
      </c>
      <c r="C1824" s="45">
        <v>2232</v>
      </c>
      <c r="D1824" s="81" t="s">
        <v>3361</v>
      </c>
      <c r="E1824" s="37" t="s">
        <v>58</v>
      </c>
      <c r="F1824" s="37" t="s">
        <v>3362</v>
      </c>
      <c r="G1824" s="36" t="s">
        <v>709</v>
      </c>
      <c r="H1824" s="66">
        <v>168.148</v>
      </c>
      <c r="I1824" s="66">
        <v>84.073999999999998</v>
      </c>
      <c r="J1824" s="66">
        <v>64.322000000000003</v>
      </c>
      <c r="K1824" s="66">
        <v>0</v>
      </c>
      <c r="L1824" s="66">
        <v>0</v>
      </c>
      <c r="M1824" s="66">
        <v>10</v>
      </c>
      <c r="N1824" s="66">
        <v>3</v>
      </c>
      <c r="O1824" s="66">
        <v>6.7519999999999998</v>
      </c>
      <c r="P1824" s="94">
        <v>43495.801030092596</v>
      </c>
      <c r="Q1824" s="95">
        <f t="shared" si="276"/>
        <v>11.746794490567833</v>
      </c>
    </row>
    <row r="1825" spans="1:18" ht="40.5" x14ac:dyDescent="0.25">
      <c r="A1825" s="49">
        <f t="shared" si="274"/>
        <v>1742</v>
      </c>
      <c r="B1825" s="44">
        <f t="shared" si="275"/>
        <v>35</v>
      </c>
      <c r="C1825" s="45">
        <v>2236</v>
      </c>
      <c r="D1825" s="81" t="s">
        <v>3363</v>
      </c>
      <c r="E1825" s="37" t="s">
        <v>58</v>
      </c>
      <c r="F1825" s="37" t="s">
        <v>3416</v>
      </c>
      <c r="G1825" s="36" t="s">
        <v>709</v>
      </c>
      <c r="H1825" s="66">
        <v>302.72899999999998</v>
      </c>
      <c r="I1825" s="66">
        <v>151.364</v>
      </c>
      <c r="J1825" s="66">
        <v>90.82</v>
      </c>
      <c r="K1825" s="66">
        <v>0</v>
      </c>
      <c r="L1825" s="66">
        <v>0</v>
      </c>
      <c r="M1825" s="66">
        <v>40.344000000000001</v>
      </c>
      <c r="N1825" s="66">
        <v>10</v>
      </c>
      <c r="O1825" s="66">
        <v>10.201000000000001</v>
      </c>
      <c r="P1825" s="94">
        <v>43495.80678240741</v>
      </c>
      <c r="Q1825" s="95">
        <f t="shared" si="276"/>
        <v>19.999735737243544</v>
      </c>
    </row>
    <row r="1826" spans="1:18" ht="40.5" x14ac:dyDescent="0.25">
      <c r="A1826" s="49">
        <f t="shared" si="274"/>
        <v>1743</v>
      </c>
      <c r="B1826" s="44">
        <f t="shared" si="275"/>
        <v>36</v>
      </c>
      <c r="C1826" s="45">
        <v>2258</v>
      </c>
      <c r="D1826" s="81" t="s">
        <v>3364</v>
      </c>
      <c r="E1826" s="37" t="s">
        <v>58</v>
      </c>
      <c r="F1826" s="37" t="s">
        <v>3417</v>
      </c>
      <c r="G1826" s="36" t="s">
        <v>744</v>
      </c>
      <c r="H1826" s="66">
        <v>126</v>
      </c>
      <c r="I1826" s="66">
        <v>63</v>
      </c>
      <c r="J1826" s="66">
        <v>26.66</v>
      </c>
      <c r="K1826" s="66">
        <v>11.34</v>
      </c>
      <c r="L1826" s="66">
        <v>0</v>
      </c>
      <c r="M1826" s="66">
        <v>20</v>
      </c>
      <c r="N1826" s="66">
        <v>5</v>
      </c>
      <c r="O1826" s="66">
        <v>0</v>
      </c>
      <c r="P1826" s="94">
        <v>43495.829976851855</v>
      </c>
      <c r="Q1826" s="95">
        <f t="shared" si="276"/>
        <v>19.841269841269842</v>
      </c>
    </row>
    <row r="1827" spans="1:18" ht="56.25" x14ac:dyDescent="0.25">
      <c r="A1827" s="49">
        <f t="shared" si="274"/>
        <v>1744</v>
      </c>
      <c r="B1827" s="44">
        <f t="shared" si="275"/>
        <v>37</v>
      </c>
      <c r="C1827" s="45">
        <v>2417</v>
      </c>
      <c r="D1827" s="81" t="s">
        <v>4205</v>
      </c>
      <c r="E1827" s="37" t="s">
        <v>58</v>
      </c>
      <c r="F1827" s="37" t="s">
        <v>3365</v>
      </c>
      <c r="G1827" s="36" t="s">
        <v>709</v>
      </c>
      <c r="H1827" s="66">
        <v>79.77</v>
      </c>
      <c r="I1827" s="66">
        <v>39.799999999999997</v>
      </c>
      <c r="J1827" s="66">
        <v>30.97</v>
      </c>
      <c r="K1827" s="66">
        <v>0</v>
      </c>
      <c r="L1827" s="66">
        <v>0</v>
      </c>
      <c r="M1827" s="66">
        <v>5</v>
      </c>
      <c r="N1827" s="66">
        <v>4</v>
      </c>
      <c r="O1827" s="66">
        <v>0</v>
      </c>
      <c r="P1827" s="94">
        <v>43496.4922337963</v>
      </c>
      <c r="Q1827" s="95">
        <f t="shared" si="276"/>
        <v>11.282437006393382</v>
      </c>
    </row>
    <row r="1828" spans="1:18" ht="40.5" x14ac:dyDescent="0.25">
      <c r="A1828" s="49">
        <f t="shared" si="274"/>
        <v>1745</v>
      </c>
      <c r="B1828" s="44">
        <f t="shared" si="275"/>
        <v>38</v>
      </c>
      <c r="C1828" s="45">
        <v>2468</v>
      </c>
      <c r="D1828" s="81" t="s">
        <v>3366</v>
      </c>
      <c r="E1828" s="37" t="s">
        <v>58</v>
      </c>
      <c r="F1828" s="37" t="s">
        <v>3367</v>
      </c>
      <c r="G1828" s="36" t="s">
        <v>398</v>
      </c>
      <c r="H1828" s="66">
        <v>275</v>
      </c>
      <c r="I1828" s="66">
        <v>137.5</v>
      </c>
      <c r="J1828" s="66">
        <v>76.156999999999996</v>
      </c>
      <c r="K1828" s="66">
        <v>20</v>
      </c>
      <c r="L1828" s="66">
        <v>0</v>
      </c>
      <c r="M1828" s="66">
        <v>30</v>
      </c>
      <c r="N1828" s="66">
        <v>0</v>
      </c>
      <c r="O1828" s="66">
        <v>11.343</v>
      </c>
      <c r="P1828" s="94">
        <v>43496.534641203703</v>
      </c>
      <c r="Q1828" s="95">
        <f t="shared" si="276"/>
        <v>15.033818181818182</v>
      </c>
      <c r="R1828" s="30">
        <f>H1828-I1828-K1828-M1828-O1828</f>
        <v>76.156999999999996</v>
      </c>
    </row>
    <row r="1829" spans="1:18" ht="40.5" x14ac:dyDescent="0.25">
      <c r="A1829" s="49">
        <f t="shared" si="274"/>
        <v>1746</v>
      </c>
      <c r="B1829" s="44">
        <f t="shared" si="275"/>
        <v>39</v>
      </c>
      <c r="C1829" s="45">
        <v>2564</v>
      </c>
      <c r="D1829" s="81" t="s">
        <v>3433</v>
      </c>
      <c r="E1829" s="37" t="s">
        <v>58</v>
      </c>
      <c r="F1829" s="37" t="s">
        <v>827</v>
      </c>
      <c r="G1829" s="36" t="s">
        <v>709</v>
      </c>
      <c r="H1829" s="66">
        <v>182.96899999999999</v>
      </c>
      <c r="I1829" s="66">
        <v>91.483999999999995</v>
      </c>
      <c r="J1829" s="66">
        <v>54.892000000000003</v>
      </c>
      <c r="K1829" s="66">
        <v>0</v>
      </c>
      <c r="L1829" s="66">
        <v>0</v>
      </c>
      <c r="M1829" s="66">
        <v>0</v>
      </c>
      <c r="N1829" s="66">
        <v>33.405000000000001</v>
      </c>
      <c r="O1829" s="66">
        <v>3.1880000000000002</v>
      </c>
      <c r="P1829" s="94">
        <v>43496.643333333333</v>
      </c>
      <c r="Q1829" s="95">
        <f t="shared" si="276"/>
        <v>19.999562767463342</v>
      </c>
    </row>
    <row r="1830" spans="1:18" ht="93.75" x14ac:dyDescent="0.25">
      <c r="A1830" s="49">
        <f t="shared" si="274"/>
        <v>1747</v>
      </c>
      <c r="B1830" s="44">
        <f t="shared" si="275"/>
        <v>40</v>
      </c>
      <c r="C1830" s="45">
        <v>1615</v>
      </c>
      <c r="D1830" s="81" t="s">
        <v>3458</v>
      </c>
      <c r="E1830" s="37" t="s">
        <v>835</v>
      </c>
      <c r="F1830" s="37" t="s">
        <v>852</v>
      </c>
      <c r="G1830" s="36" t="s">
        <v>3368</v>
      </c>
      <c r="H1830" s="66">
        <v>413.58300000000003</v>
      </c>
      <c r="I1830" s="66">
        <v>200</v>
      </c>
      <c r="J1830" s="66">
        <v>115</v>
      </c>
      <c r="K1830" s="66">
        <v>10</v>
      </c>
      <c r="L1830" s="66">
        <v>0</v>
      </c>
      <c r="M1830" s="66">
        <v>7</v>
      </c>
      <c r="N1830" s="66">
        <v>37.582999999999998</v>
      </c>
      <c r="O1830" s="66">
        <v>44</v>
      </c>
      <c r="P1830" s="94">
        <v>43494.651967592596</v>
      </c>
      <c r="Q1830" s="95">
        <f t="shared" si="276"/>
        <v>21.41843354296477</v>
      </c>
    </row>
    <row r="1831" spans="1:18" ht="93.75" x14ac:dyDescent="0.25">
      <c r="A1831" s="49">
        <f t="shared" si="274"/>
        <v>1748</v>
      </c>
      <c r="B1831" s="44">
        <f t="shared" si="275"/>
        <v>41</v>
      </c>
      <c r="C1831" s="45">
        <v>2706</v>
      </c>
      <c r="D1831" s="81" t="s">
        <v>4204</v>
      </c>
      <c r="E1831" s="37" t="s">
        <v>835</v>
      </c>
      <c r="F1831" s="37" t="s">
        <v>3418</v>
      </c>
      <c r="G1831" s="36" t="s">
        <v>295</v>
      </c>
      <c r="H1831" s="66">
        <v>49.95</v>
      </c>
      <c r="I1831" s="66">
        <v>22.47</v>
      </c>
      <c r="J1831" s="66">
        <v>0</v>
      </c>
      <c r="K1831" s="66">
        <v>0</v>
      </c>
      <c r="L1831" s="66">
        <v>0</v>
      </c>
      <c r="M1831" s="66">
        <v>5</v>
      </c>
      <c r="N1831" s="66">
        <v>22.48</v>
      </c>
      <c r="O1831" s="66">
        <v>0</v>
      </c>
      <c r="P1831" s="94">
        <v>43496.740902777776</v>
      </c>
      <c r="Q1831" s="95">
        <f t="shared" si="276"/>
        <v>55.01501501501501</v>
      </c>
    </row>
    <row r="1832" spans="1:18" ht="40.5" x14ac:dyDescent="0.25">
      <c r="A1832" s="49">
        <f t="shared" si="274"/>
        <v>1749</v>
      </c>
      <c r="B1832" s="44">
        <f t="shared" si="275"/>
        <v>42</v>
      </c>
      <c r="C1832" s="45">
        <v>224</v>
      </c>
      <c r="D1832" s="81" t="s">
        <v>736</v>
      </c>
      <c r="E1832" s="37" t="s">
        <v>61</v>
      </c>
      <c r="F1832" s="37" t="s">
        <v>737</v>
      </c>
      <c r="G1832" s="36" t="s">
        <v>738</v>
      </c>
      <c r="H1832" s="66">
        <v>342.76499999999999</v>
      </c>
      <c r="I1832" s="66">
        <v>89</v>
      </c>
      <c r="J1832" s="66">
        <v>88.765000000000001</v>
      </c>
      <c r="K1832" s="66">
        <v>100</v>
      </c>
      <c r="L1832" s="66">
        <v>0</v>
      </c>
      <c r="M1832" s="66">
        <v>50</v>
      </c>
      <c r="N1832" s="66">
        <v>15</v>
      </c>
      <c r="O1832" s="66">
        <v>0</v>
      </c>
      <c r="P1832" s="94">
        <v>43483.64912037037</v>
      </c>
      <c r="Q1832" s="95">
        <f t="shared" si="276"/>
        <v>18.963429755080011</v>
      </c>
    </row>
    <row r="1833" spans="1:18" ht="40.5" x14ac:dyDescent="0.25">
      <c r="A1833" s="49">
        <f t="shared" si="274"/>
        <v>1750</v>
      </c>
      <c r="B1833" s="44">
        <f t="shared" si="275"/>
        <v>43</v>
      </c>
      <c r="C1833" s="45">
        <v>644</v>
      </c>
      <c r="D1833" s="81" t="s">
        <v>3441</v>
      </c>
      <c r="E1833" s="37" t="s">
        <v>61</v>
      </c>
      <c r="F1833" s="37" t="s">
        <v>153</v>
      </c>
      <c r="G1833" s="36" t="s">
        <v>295</v>
      </c>
      <c r="H1833" s="66">
        <v>20.95</v>
      </c>
      <c r="I1833" s="66">
        <v>10</v>
      </c>
      <c r="J1833" s="66">
        <v>4</v>
      </c>
      <c r="K1833" s="66">
        <v>4</v>
      </c>
      <c r="L1833" s="66">
        <v>0</v>
      </c>
      <c r="M1833" s="66">
        <v>0</v>
      </c>
      <c r="N1833" s="66">
        <v>2</v>
      </c>
      <c r="O1833" s="66">
        <v>0.95</v>
      </c>
      <c r="P1833" s="94">
        <v>43489.685081018521</v>
      </c>
      <c r="Q1833" s="95">
        <f t="shared" si="276"/>
        <v>14.081145584725537</v>
      </c>
    </row>
    <row r="1834" spans="1:18" ht="40.5" x14ac:dyDescent="0.25">
      <c r="A1834" s="49">
        <f t="shared" si="274"/>
        <v>1751</v>
      </c>
      <c r="B1834" s="44">
        <f t="shared" si="275"/>
        <v>44</v>
      </c>
      <c r="C1834" s="45">
        <v>646</v>
      </c>
      <c r="D1834" s="81" t="s">
        <v>3442</v>
      </c>
      <c r="E1834" s="37" t="s">
        <v>61</v>
      </c>
      <c r="F1834" s="37" t="s">
        <v>153</v>
      </c>
      <c r="G1834" s="36" t="s">
        <v>712</v>
      </c>
      <c r="H1834" s="66">
        <v>20.95</v>
      </c>
      <c r="I1834" s="66">
        <v>10</v>
      </c>
      <c r="J1834" s="66">
        <v>4</v>
      </c>
      <c r="K1834" s="66">
        <v>4</v>
      </c>
      <c r="L1834" s="66">
        <v>0</v>
      </c>
      <c r="M1834" s="66">
        <v>0</v>
      </c>
      <c r="N1834" s="66">
        <v>2</v>
      </c>
      <c r="O1834" s="66">
        <v>0.95</v>
      </c>
      <c r="P1834" s="94">
        <v>43489.686284722222</v>
      </c>
      <c r="Q1834" s="95">
        <f t="shared" si="276"/>
        <v>14.081145584725537</v>
      </c>
    </row>
    <row r="1835" spans="1:18" ht="40.5" x14ac:dyDescent="0.25">
      <c r="A1835" s="49">
        <f t="shared" si="274"/>
        <v>1752</v>
      </c>
      <c r="B1835" s="44">
        <f t="shared" si="275"/>
        <v>45</v>
      </c>
      <c r="C1835" s="45">
        <v>806</v>
      </c>
      <c r="D1835" s="81" t="s">
        <v>3369</v>
      </c>
      <c r="E1835" s="37" t="s">
        <v>61</v>
      </c>
      <c r="F1835" s="37" t="s">
        <v>3386</v>
      </c>
      <c r="G1835" s="36" t="s">
        <v>729</v>
      </c>
      <c r="H1835" s="66">
        <v>70</v>
      </c>
      <c r="I1835" s="66">
        <v>34</v>
      </c>
      <c r="J1835" s="66">
        <v>15</v>
      </c>
      <c r="K1835" s="66">
        <v>7</v>
      </c>
      <c r="L1835" s="66">
        <v>0</v>
      </c>
      <c r="M1835" s="66">
        <v>0</v>
      </c>
      <c r="N1835" s="66">
        <v>14</v>
      </c>
      <c r="O1835" s="66">
        <v>0</v>
      </c>
      <c r="P1835" s="94">
        <v>43490.512060185189</v>
      </c>
      <c r="Q1835" s="95">
        <f t="shared" si="276"/>
        <v>20</v>
      </c>
    </row>
    <row r="1836" spans="1:18" ht="40.5" x14ac:dyDescent="0.25">
      <c r="A1836" s="49">
        <f t="shared" si="274"/>
        <v>1753</v>
      </c>
      <c r="B1836" s="44">
        <f t="shared" si="275"/>
        <v>46</v>
      </c>
      <c r="C1836" s="45">
        <v>887</v>
      </c>
      <c r="D1836" s="81" t="s">
        <v>3370</v>
      </c>
      <c r="E1836" s="37" t="s">
        <v>61</v>
      </c>
      <c r="F1836" s="37" t="s">
        <v>748</v>
      </c>
      <c r="G1836" s="36" t="s">
        <v>729</v>
      </c>
      <c r="H1836" s="66">
        <v>34</v>
      </c>
      <c r="I1836" s="66">
        <v>16.5</v>
      </c>
      <c r="J1836" s="66">
        <v>7</v>
      </c>
      <c r="K1836" s="66">
        <v>3.36</v>
      </c>
      <c r="L1836" s="66">
        <v>0</v>
      </c>
      <c r="M1836" s="66">
        <v>0</v>
      </c>
      <c r="N1836" s="66">
        <v>7.14</v>
      </c>
      <c r="O1836" s="66">
        <v>0</v>
      </c>
      <c r="P1836" s="94">
        <v>43490.627337962964</v>
      </c>
      <c r="Q1836" s="95">
        <f t="shared" si="276"/>
        <v>21</v>
      </c>
    </row>
    <row r="1837" spans="1:18" ht="40.5" x14ac:dyDescent="0.25">
      <c r="A1837" s="49">
        <f t="shared" si="274"/>
        <v>1754</v>
      </c>
      <c r="B1837" s="44">
        <f t="shared" si="275"/>
        <v>47</v>
      </c>
      <c r="C1837" s="45">
        <v>1382</v>
      </c>
      <c r="D1837" s="81" t="s">
        <v>3371</v>
      </c>
      <c r="E1837" s="37" t="s">
        <v>61</v>
      </c>
      <c r="F1837" s="37" t="s">
        <v>742</v>
      </c>
      <c r="G1837" s="36" t="s">
        <v>747</v>
      </c>
      <c r="H1837" s="66">
        <v>65.2</v>
      </c>
      <c r="I1837" s="66">
        <v>32.6</v>
      </c>
      <c r="J1837" s="66">
        <v>17.603999999999999</v>
      </c>
      <c r="K1837" s="66">
        <v>5.2160000000000002</v>
      </c>
      <c r="L1837" s="66">
        <v>0</v>
      </c>
      <c r="M1837" s="66">
        <v>6</v>
      </c>
      <c r="N1837" s="66">
        <v>3.78</v>
      </c>
      <c r="O1837" s="66">
        <v>0</v>
      </c>
      <c r="P1837" s="94">
        <v>43493.778715277775</v>
      </c>
      <c r="Q1837" s="95">
        <f t="shared" si="276"/>
        <v>14.999999999999998</v>
      </c>
    </row>
    <row r="1838" spans="1:18" ht="40.5" x14ac:dyDescent="0.25">
      <c r="A1838" s="49">
        <f t="shared" si="274"/>
        <v>1755</v>
      </c>
      <c r="B1838" s="44">
        <f t="shared" si="275"/>
        <v>48</v>
      </c>
      <c r="C1838" s="45">
        <v>1387</v>
      </c>
      <c r="D1838" s="81" t="s">
        <v>4203</v>
      </c>
      <c r="E1838" s="37" t="s">
        <v>61</v>
      </c>
      <c r="F1838" s="37" t="s">
        <v>742</v>
      </c>
      <c r="G1838" s="36" t="s">
        <v>714</v>
      </c>
      <c r="H1838" s="66">
        <v>398</v>
      </c>
      <c r="I1838" s="66">
        <v>199</v>
      </c>
      <c r="J1838" s="66">
        <v>95.52</v>
      </c>
      <c r="K1838" s="66">
        <v>35.82</v>
      </c>
      <c r="L1838" s="66">
        <v>0</v>
      </c>
      <c r="M1838" s="66">
        <v>47.66</v>
      </c>
      <c r="N1838" s="66">
        <v>20</v>
      </c>
      <c r="O1838" s="66">
        <v>0</v>
      </c>
      <c r="P1838" s="94">
        <v>43493.790960648148</v>
      </c>
      <c r="Q1838" s="95">
        <f t="shared" si="276"/>
        <v>17</v>
      </c>
    </row>
    <row r="1839" spans="1:18" ht="37.5" x14ac:dyDescent="0.25">
      <c r="A1839" s="49">
        <f t="shared" si="274"/>
        <v>1756</v>
      </c>
      <c r="B1839" s="44">
        <f t="shared" si="275"/>
        <v>49</v>
      </c>
      <c r="C1839" s="45">
        <v>1457</v>
      </c>
      <c r="D1839" s="81" t="s">
        <v>4202</v>
      </c>
      <c r="E1839" s="37" t="s">
        <v>61</v>
      </c>
      <c r="F1839" s="37" t="s">
        <v>3372</v>
      </c>
      <c r="G1839" s="36" t="s">
        <v>713</v>
      </c>
      <c r="H1839" s="66">
        <v>30</v>
      </c>
      <c r="I1839" s="66">
        <v>14.8</v>
      </c>
      <c r="J1839" s="66">
        <v>9</v>
      </c>
      <c r="K1839" s="66">
        <v>0</v>
      </c>
      <c r="L1839" s="66">
        <v>0</v>
      </c>
      <c r="M1839" s="66">
        <v>6.2</v>
      </c>
      <c r="N1839" s="66">
        <v>0</v>
      </c>
      <c r="O1839" s="66">
        <v>0</v>
      </c>
      <c r="P1839" s="94">
        <v>43494.439826388887</v>
      </c>
      <c r="Q1839" s="95">
        <f t="shared" si="276"/>
        <v>20.666666666666668</v>
      </c>
    </row>
    <row r="1840" spans="1:18" ht="40.5" x14ac:dyDescent="0.25">
      <c r="A1840" s="49">
        <f t="shared" si="274"/>
        <v>1757</v>
      </c>
      <c r="B1840" s="44">
        <f t="shared" si="275"/>
        <v>50</v>
      </c>
      <c r="C1840" s="45">
        <v>1607</v>
      </c>
      <c r="D1840" s="81" t="s">
        <v>3373</v>
      </c>
      <c r="E1840" s="37" t="s">
        <v>61</v>
      </c>
      <c r="F1840" s="37" t="s">
        <v>745</v>
      </c>
      <c r="G1840" s="36" t="s">
        <v>746</v>
      </c>
      <c r="H1840" s="66">
        <v>32.950000000000003</v>
      </c>
      <c r="I1840" s="66">
        <v>16</v>
      </c>
      <c r="J1840" s="66">
        <v>7</v>
      </c>
      <c r="K1840" s="66">
        <v>3</v>
      </c>
      <c r="L1840" s="66">
        <v>0</v>
      </c>
      <c r="M1840" s="66">
        <v>0</v>
      </c>
      <c r="N1840" s="66">
        <v>6.95</v>
      </c>
      <c r="O1840" s="66">
        <v>0</v>
      </c>
      <c r="P1840" s="94">
        <v>43494.644930555558</v>
      </c>
      <c r="Q1840" s="95">
        <f t="shared" si="276"/>
        <v>21.09256449165402</v>
      </c>
    </row>
    <row r="1841" spans="1:17" ht="40.5" x14ac:dyDescent="0.25">
      <c r="A1841" s="49">
        <f t="shared" si="274"/>
        <v>1758</v>
      </c>
      <c r="B1841" s="44">
        <f t="shared" si="275"/>
        <v>51</v>
      </c>
      <c r="C1841" s="45">
        <v>1846</v>
      </c>
      <c r="D1841" s="81" t="s">
        <v>3443</v>
      </c>
      <c r="E1841" s="37" t="s">
        <v>61</v>
      </c>
      <c r="F1841" s="37" t="s">
        <v>153</v>
      </c>
      <c r="G1841" s="36" t="s">
        <v>364</v>
      </c>
      <c r="H1841" s="66">
        <v>20</v>
      </c>
      <c r="I1841" s="66">
        <v>9</v>
      </c>
      <c r="J1841" s="66">
        <v>6</v>
      </c>
      <c r="K1841" s="66">
        <v>0</v>
      </c>
      <c r="L1841" s="66">
        <v>0</v>
      </c>
      <c r="M1841" s="66">
        <v>3</v>
      </c>
      <c r="N1841" s="66">
        <v>2</v>
      </c>
      <c r="O1841" s="66">
        <v>0</v>
      </c>
      <c r="P1841" s="94">
        <v>43495.424050925925</v>
      </c>
      <c r="Q1841" s="95">
        <f t="shared" si="276"/>
        <v>25</v>
      </c>
    </row>
    <row r="1842" spans="1:17" ht="40.5" x14ac:dyDescent="0.25">
      <c r="A1842" s="49">
        <f t="shared" si="274"/>
        <v>1759</v>
      </c>
      <c r="B1842" s="44">
        <f t="shared" si="275"/>
        <v>52</v>
      </c>
      <c r="C1842" s="45">
        <v>2039</v>
      </c>
      <c r="D1842" s="81" t="s">
        <v>3374</v>
      </c>
      <c r="E1842" s="37" t="s">
        <v>61</v>
      </c>
      <c r="F1842" s="37" t="s">
        <v>54</v>
      </c>
      <c r="G1842" s="36" t="s">
        <v>732</v>
      </c>
      <c r="H1842" s="66">
        <v>74.48</v>
      </c>
      <c r="I1842" s="66">
        <v>37</v>
      </c>
      <c r="J1842" s="66">
        <v>15</v>
      </c>
      <c r="K1842" s="66">
        <v>7.08</v>
      </c>
      <c r="L1842" s="66">
        <v>0</v>
      </c>
      <c r="M1842" s="66">
        <v>0</v>
      </c>
      <c r="N1842" s="66">
        <v>15.4</v>
      </c>
      <c r="O1842" s="66">
        <v>0</v>
      </c>
      <c r="P1842" s="94">
        <v>43495.620613425926</v>
      </c>
      <c r="Q1842" s="95">
        <f t="shared" si="276"/>
        <v>20.676691729323306</v>
      </c>
    </row>
    <row r="1843" spans="1:17" ht="40.5" x14ac:dyDescent="0.25">
      <c r="A1843" s="49">
        <f t="shared" si="274"/>
        <v>1760</v>
      </c>
      <c r="B1843" s="44">
        <f t="shared" si="275"/>
        <v>53</v>
      </c>
      <c r="C1843" s="45">
        <v>2224</v>
      </c>
      <c r="D1843" s="81" t="s">
        <v>3375</v>
      </c>
      <c r="E1843" s="37" t="s">
        <v>61</v>
      </c>
      <c r="F1843" s="37" t="s">
        <v>745</v>
      </c>
      <c r="G1843" s="36" t="s">
        <v>746</v>
      </c>
      <c r="H1843" s="66">
        <v>423.61900000000003</v>
      </c>
      <c r="I1843" s="66">
        <v>199.5</v>
      </c>
      <c r="J1843" s="66">
        <v>100</v>
      </c>
      <c r="K1843" s="66">
        <v>14.337999999999999</v>
      </c>
      <c r="L1843" s="66">
        <v>0</v>
      </c>
      <c r="M1843" s="66">
        <v>73</v>
      </c>
      <c r="N1843" s="66">
        <v>0</v>
      </c>
      <c r="O1843" s="66">
        <v>36.780999999999999</v>
      </c>
      <c r="P1843" s="94">
        <v>43495.794027777774</v>
      </c>
      <c r="Q1843" s="95">
        <f t="shared" si="276"/>
        <v>25.91503213972933</v>
      </c>
    </row>
    <row r="1844" spans="1:17" ht="40.5" x14ac:dyDescent="0.25">
      <c r="A1844" s="49">
        <f t="shared" si="274"/>
        <v>1761</v>
      </c>
      <c r="B1844" s="44">
        <f t="shared" si="275"/>
        <v>54</v>
      </c>
      <c r="C1844" s="45">
        <v>2696</v>
      </c>
      <c r="D1844" s="81" t="s">
        <v>3376</v>
      </c>
      <c r="E1844" s="37" t="s">
        <v>61</v>
      </c>
      <c r="F1844" s="37" t="s">
        <v>3377</v>
      </c>
      <c r="G1844" s="36" t="s">
        <v>725</v>
      </c>
      <c r="H1844" s="66">
        <v>220.857</v>
      </c>
      <c r="I1844" s="66">
        <v>90</v>
      </c>
      <c r="J1844" s="66">
        <v>63.5</v>
      </c>
      <c r="K1844" s="66">
        <v>40.401000000000003</v>
      </c>
      <c r="L1844" s="66">
        <v>0</v>
      </c>
      <c r="M1844" s="66">
        <v>0</v>
      </c>
      <c r="N1844" s="66">
        <v>25</v>
      </c>
      <c r="O1844" s="66">
        <v>1.956</v>
      </c>
      <c r="P1844" s="94">
        <v>43496.738506944443</v>
      </c>
      <c r="Q1844" s="95">
        <f t="shared" si="276"/>
        <v>12.205182538927904</v>
      </c>
    </row>
    <row r="1845" spans="1:17" ht="60.75" x14ac:dyDescent="0.25">
      <c r="A1845" s="49">
        <f t="shared" si="274"/>
        <v>1762</v>
      </c>
      <c r="B1845" s="44">
        <f t="shared" si="275"/>
        <v>55</v>
      </c>
      <c r="C1845" s="45">
        <v>714</v>
      </c>
      <c r="D1845" s="81" t="s">
        <v>3378</v>
      </c>
      <c r="E1845" s="37" t="s">
        <v>63</v>
      </c>
      <c r="F1845" s="37" t="s">
        <v>54</v>
      </c>
      <c r="G1845" s="36" t="s">
        <v>709</v>
      </c>
      <c r="H1845" s="66">
        <v>109.5</v>
      </c>
      <c r="I1845" s="66">
        <v>54</v>
      </c>
      <c r="J1845" s="66">
        <v>40</v>
      </c>
      <c r="K1845" s="66">
        <v>0</v>
      </c>
      <c r="L1845" s="66">
        <v>0</v>
      </c>
      <c r="M1845" s="66">
        <v>15.5</v>
      </c>
      <c r="N1845" s="66">
        <v>0</v>
      </c>
      <c r="O1845" s="66">
        <v>0</v>
      </c>
      <c r="P1845" s="94">
        <v>43489.813518518517</v>
      </c>
      <c r="Q1845" s="95">
        <f t="shared" si="276"/>
        <v>14.155251141552512</v>
      </c>
    </row>
    <row r="1846" spans="1:17" ht="40.5" x14ac:dyDescent="0.25">
      <c r="A1846" s="49">
        <f t="shared" si="274"/>
        <v>1763</v>
      </c>
      <c r="B1846" s="44">
        <f t="shared" si="275"/>
        <v>56</v>
      </c>
      <c r="C1846" s="45">
        <v>757</v>
      </c>
      <c r="D1846" s="81" t="s">
        <v>4149</v>
      </c>
      <c r="E1846" s="37" t="s">
        <v>63</v>
      </c>
      <c r="F1846" s="37" t="s">
        <v>4150</v>
      </c>
      <c r="G1846" s="36" t="s">
        <v>709</v>
      </c>
      <c r="H1846" s="66">
        <v>236.52799999999999</v>
      </c>
      <c r="I1846" s="66">
        <v>118.264</v>
      </c>
      <c r="J1846" s="66">
        <v>88.975999999999999</v>
      </c>
      <c r="K1846" s="66">
        <v>0</v>
      </c>
      <c r="L1846" s="66">
        <v>0</v>
      </c>
      <c r="M1846" s="66">
        <v>25</v>
      </c>
      <c r="N1846" s="66">
        <v>0</v>
      </c>
      <c r="O1846" s="66">
        <v>4.2880000000000003</v>
      </c>
      <c r="P1846" s="94">
        <v>43490.422094907408</v>
      </c>
      <c r="Q1846" s="95">
        <f t="shared" si="276"/>
        <v>12.382466346479065</v>
      </c>
    </row>
    <row r="1847" spans="1:17" ht="40.5" x14ac:dyDescent="0.25">
      <c r="A1847" s="49">
        <f t="shared" si="274"/>
        <v>1764</v>
      </c>
      <c r="B1847" s="44">
        <f t="shared" si="275"/>
        <v>57</v>
      </c>
      <c r="C1847" s="45">
        <v>758</v>
      </c>
      <c r="D1847" s="81" t="s">
        <v>3379</v>
      </c>
      <c r="E1847" s="37" t="s">
        <v>63</v>
      </c>
      <c r="F1847" s="37" t="s">
        <v>748</v>
      </c>
      <c r="G1847" s="36" t="s">
        <v>729</v>
      </c>
      <c r="H1847" s="66">
        <v>400</v>
      </c>
      <c r="I1847" s="66">
        <v>195</v>
      </c>
      <c r="J1847" s="66">
        <v>100</v>
      </c>
      <c r="K1847" s="66">
        <v>23.021000000000001</v>
      </c>
      <c r="L1847" s="66">
        <v>0</v>
      </c>
      <c r="M1847" s="66">
        <v>0</v>
      </c>
      <c r="N1847" s="66">
        <v>70</v>
      </c>
      <c r="O1847" s="66">
        <v>11.978999999999999</v>
      </c>
      <c r="P1847" s="94">
        <v>43490.422766203701</v>
      </c>
      <c r="Q1847" s="95">
        <f t="shared" si="276"/>
        <v>20.49475</v>
      </c>
    </row>
    <row r="1848" spans="1:17" ht="40.5" x14ac:dyDescent="0.25">
      <c r="A1848" s="49">
        <f t="shared" si="274"/>
        <v>1765</v>
      </c>
      <c r="B1848" s="44">
        <f t="shared" si="275"/>
        <v>58</v>
      </c>
      <c r="C1848" s="45">
        <v>1455</v>
      </c>
      <c r="D1848" s="81" t="s">
        <v>3380</v>
      </c>
      <c r="E1848" s="37" t="s">
        <v>63</v>
      </c>
      <c r="F1848" s="37" t="s">
        <v>3419</v>
      </c>
      <c r="G1848" s="36" t="s">
        <v>295</v>
      </c>
      <c r="H1848" s="66">
        <v>498.346</v>
      </c>
      <c r="I1848" s="66">
        <v>200</v>
      </c>
      <c r="J1848" s="66">
        <v>150</v>
      </c>
      <c r="K1848" s="66">
        <v>68.346000000000004</v>
      </c>
      <c r="L1848" s="66">
        <v>0</v>
      </c>
      <c r="M1848" s="66">
        <v>50</v>
      </c>
      <c r="N1848" s="66">
        <v>30</v>
      </c>
      <c r="O1848" s="66">
        <v>0</v>
      </c>
      <c r="P1848" s="94">
        <v>43494.4375462963</v>
      </c>
      <c r="Q1848" s="95">
        <f t="shared" si="276"/>
        <v>16.053103666930205</v>
      </c>
    </row>
    <row r="1849" spans="1:17" ht="40.5" x14ac:dyDescent="0.25">
      <c r="A1849" s="49">
        <f t="shared" si="274"/>
        <v>1766</v>
      </c>
      <c r="B1849" s="44">
        <f t="shared" si="275"/>
        <v>59</v>
      </c>
      <c r="C1849" s="45">
        <v>1459</v>
      </c>
      <c r="D1849" s="81" t="s">
        <v>3381</v>
      </c>
      <c r="E1849" s="37" t="s">
        <v>63</v>
      </c>
      <c r="F1849" s="37" t="s">
        <v>749</v>
      </c>
      <c r="G1849" s="36" t="s">
        <v>712</v>
      </c>
      <c r="H1849" s="66">
        <v>499.99299999999999</v>
      </c>
      <c r="I1849" s="66">
        <v>200</v>
      </c>
      <c r="J1849" s="66">
        <v>180</v>
      </c>
      <c r="K1849" s="66">
        <v>39.993000000000002</v>
      </c>
      <c r="L1849" s="66">
        <v>0</v>
      </c>
      <c r="M1849" s="66">
        <v>50</v>
      </c>
      <c r="N1849" s="66">
        <v>30</v>
      </c>
      <c r="O1849" s="66">
        <v>0</v>
      </c>
      <c r="P1849" s="94">
        <v>43494.443703703706</v>
      </c>
      <c r="Q1849" s="95">
        <f t="shared" si="276"/>
        <v>16.000224003136044</v>
      </c>
    </row>
    <row r="1850" spans="1:17" ht="56.25" x14ac:dyDescent="0.25">
      <c r="A1850" s="49">
        <f t="shared" si="274"/>
        <v>1767</v>
      </c>
      <c r="B1850" s="44">
        <f t="shared" si="275"/>
        <v>60</v>
      </c>
      <c r="C1850" s="45">
        <v>1828</v>
      </c>
      <c r="D1850" s="81" t="s">
        <v>4201</v>
      </c>
      <c r="E1850" s="37" t="s">
        <v>63</v>
      </c>
      <c r="F1850" s="37" t="s">
        <v>751</v>
      </c>
      <c r="G1850" s="36" t="s">
        <v>709</v>
      </c>
      <c r="H1850" s="66">
        <v>494.053</v>
      </c>
      <c r="I1850" s="66">
        <v>200</v>
      </c>
      <c r="J1850" s="66">
        <v>110</v>
      </c>
      <c r="K1850" s="66">
        <v>94.313000000000002</v>
      </c>
      <c r="L1850" s="66">
        <v>0</v>
      </c>
      <c r="M1850" s="66">
        <v>45</v>
      </c>
      <c r="N1850" s="66">
        <v>0</v>
      </c>
      <c r="O1850" s="66">
        <v>44.74</v>
      </c>
      <c r="P1850" s="94">
        <v>43495.397233796299</v>
      </c>
      <c r="Q1850" s="95">
        <f t="shared" si="276"/>
        <v>18.16404312897604</v>
      </c>
    </row>
    <row r="1851" spans="1:17" ht="40.5" x14ac:dyDescent="0.25">
      <c r="A1851" s="49">
        <f t="shared" si="274"/>
        <v>1768</v>
      </c>
      <c r="B1851" s="44">
        <f t="shared" si="275"/>
        <v>61</v>
      </c>
      <c r="C1851" s="45">
        <v>2186</v>
      </c>
      <c r="D1851" s="81" t="s">
        <v>3382</v>
      </c>
      <c r="E1851" s="37" t="s">
        <v>63</v>
      </c>
      <c r="F1851" s="37" t="s">
        <v>3383</v>
      </c>
      <c r="G1851" s="36" t="s">
        <v>740</v>
      </c>
      <c r="H1851" s="66">
        <v>69.204999999999998</v>
      </c>
      <c r="I1851" s="66">
        <v>34.601999999999997</v>
      </c>
      <c r="J1851" s="66">
        <v>10.223000000000001</v>
      </c>
      <c r="K1851" s="66">
        <v>10.38</v>
      </c>
      <c r="L1851" s="66">
        <v>0</v>
      </c>
      <c r="M1851" s="66">
        <v>12</v>
      </c>
      <c r="N1851" s="66">
        <v>2</v>
      </c>
      <c r="O1851" s="66">
        <v>0</v>
      </c>
      <c r="P1851" s="94">
        <v>43495.756041666667</v>
      </c>
      <c r="Q1851" s="95">
        <f t="shared" si="276"/>
        <v>20.229752185535727</v>
      </c>
    </row>
    <row r="1852" spans="1:17" ht="40.5" x14ac:dyDescent="0.25">
      <c r="A1852" s="49">
        <f t="shared" si="274"/>
        <v>1769</v>
      </c>
      <c r="B1852" s="44">
        <f t="shared" si="275"/>
        <v>62</v>
      </c>
      <c r="C1852" s="45">
        <v>2242</v>
      </c>
      <c r="D1852" s="81" t="s">
        <v>3384</v>
      </c>
      <c r="E1852" s="37" t="s">
        <v>63</v>
      </c>
      <c r="F1852" s="37" t="s">
        <v>3383</v>
      </c>
      <c r="G1852" s="36" t="s">
        <v>740</v>
      </c>
      <c r="H1852" s="66">
        <v>424.95800000000003</v>
      </c>
      <c r="I1852" s="66">
        <v>200</v>
      </c>
      <c r="J1852" s="66">
        <v>125</v>
      </c>
      <c r="K1852" s="66">
        <v>31.751999999999999</v>
      </c>
      <c r="L1852" s="66">
        <v>0</v>
      </c>
      <c r="M1852" s="66">
        <v>38.707999999999998</v>
      </c>
      <c r="N1852" s="66">
        <v>9</v>
      </c>
      <c r="O1852" s="66">
        <v>20.498000000000001</v>
      </c>
      <c r="P1852" s="94">
        <v>43495.818159722221</v>
      </c>
      <c r="Q1852" s="95">
        <f t="shared" si="276"/>
        <v>16.050056711486782</v>
      </c>
    </row>
    <row r="1853" spans="1:17" ht="40.5" x14ac:dyDescent="0.25">
      <c r="A1853" s="49">
        <f t="shared" si="274"/>
        <v>1770</v>
      </c>
      <c r="B1853" s="44">
        <f t="shared" si="275"/>
        <v>63</v>
      </c>
      <c r="C1853" s="45">
        <v>2586</v>
      </c>
      <c r="D1853" s="81" t="s">
        <v>3434</v>
      </c>
      <c r="E1853" s="37" t="s">
        <v>63</v>
      </c>
      <c r="F1853" s="37" t="s">
        <v>54</v>
      </c>
      <c r="G1853" s="36" t="s">
        <v>709</v>
      </c>
      <c r="H1853" s="66">
        <v>458</v>
      </c>
      <c r="I1853" s="66">
        <v>200</v>
      </c>
      <c r="J1853" s="66">
        <v>193.79599999999999</v>
      </c>
      <c r="K1853" s="66">
        <v>0</v>
      </c>
      <c r="L1853" s="66">
        <v>0</v>
      </c>
      <c r="M1853" s="66">
        <v>37</v>
      </c>
      <c r="N1853" s="66">
        <v>0</v>
      </c>
      <c r="O1853" s="66">
        <v>27.204000000000001</v>
      </c>
      <c r="P1853" s="94">
        <v>43496.660150462965</v>
      </c>
      <c r="Q1853" s="95">
        <f t="shared" si="276"/>
        <v>14.018340611353713</v>
      </c>
    </row>
    <row r="1854" spans="1:17" ht="60.75" x14ac:dyDescent="0.25">
      <c r="A1854" s="49">
        <f t="shared" si="274"/>
        <v>1771</v>
      </c>
      <c r="B1854" s="44">
        <f t="shared" si="275"/>
        <v>64</v>
      </c>
      <c r="C1854" s="45">
        <v>332</v>
      </c>
      <c r="D1854" s="81" t="s">
        <v>3385</v>
      </c>
      <c r="E1854" s="37" t="s">
        <v>65</v>
      </c>
      <c r="F1854" s="37" t="s">
        <v>3420</v>
      </c>
      <c r="G1854" s="36" t="s">
        <v>743</v>
      </c>
      <c r="H1854" s="66">
        <v>100</v>
      </c>
      <c r="I1854" s="66">
        <v>40</v>
      </c>
      <c r="J1854" s="66">
        <v>40</v>
      </c>
      <c r="K1854" s="66">
        <v>10</v>
      </c>
      <c r="L1854" s="66">
        <v>0</v>
      </c>
      <c r="M1854" s="66">
        <v>5</v>
      </c>
      <c r="N1854" s="66">
        <v>5</v>
      </c>
      <c r="O1854" s="66">
        <v>0</v>
      </c>
      <c r="P1854" s="94">
        <v>43487.452731481484</v>
      </c>
      <c r="Q1854" s="95">
        <f t="shared" si="276"/>
        <v>10</v>
      </c>
    </row>
    <row r="1855" spans="1:17" ht="60.75" x14ac:dyDescent="0.25">
      <c r="A1855" s="49">
        <f t="shared" si="274"/>
        <v>1772</v>
      </c>
      <c r="B1855" s="44">
        <f t="shared" si="275"/>
        <v>65</v>
      </c>
      <c r="C1855" s="45">
        <v>599</v>
      </c>
      <c r="D1855" s="81" t="s">
        <v>3435</v>
      </c>
      <c r="E1855" s="37" t="s">
        <v>65</v>
      </c>
      <c r="F1855" s="37" t="s">
        <v>3386</v>
      </c>
      <c r="G1855" s="36" t="s">
        <v>729</v>
      </c>
      <c r="H1855" s="66">
        <v>79.620999999999995</v>
      </c>
      <c r="I1855" s="66">
        <v>39.799999999999997</v>
      </c>
      <c r="J1855" s="66">
        <v>17.2</v>
      </c>
      <c r="K1855" s="66">
        <v>6.6959999999999997</v>
      </c>
      <c r="L1855" s="66">
        <v>0</v>
      </c>
      <c r="M1855" s="66">
        <v>0</v>
      </c>
      <c r="N1855" s="66">
        <v>15.925000000000001</v>
      </c>
      <c r="O1855" s="66">
        <v>0</v>
      </c>
      <c r="P1855" s="94">
        <v>43489.574849537035</v>
      </c>
      <c r="Q1855" s="95">
        <f t="shared" ref="Q1855:Q1875" si="277">(O1855+N1855+M1855)*100/H1855</f>
        <v>20.001004760050741</v>
      </c>
    </row>
    <row r="1856" spans="1:17" ht="40.5" x14ac:dyDescent="0.25">
      <c r="A1856" s="49">
        <f t="shared" si="274"/>
        <v>1773</v>
      </c>
      <c r="B1856" s="44">
        <f t="shared" si="275"/>
        <v>66</v>
      </c>
      <c r="C1856" s="45">
        <v>686</v>
      </c>
      <c r="D1856" s="81" t="s">
        <v>3436</v>
      </c>
      <c r="E1856" s="37" t="s">
        <v>65</v>
      </c>
      <c r="F1856" s="37" t="s">
        <v>3386</v>
      </c>
      <c r="G1856" s="36" t="s">
        <v>735</v>
      </c>
      <c r="H1856" s="66">
        <v>18.79</v>
      </c>
      <c r="I1856" s="66">
        <v>9</v>
      </c>
      <c r="J1856" s="66">
        <v>4</v>
      </c>
      <c r="K1856" s="66">
        <v>1.8440000000000001</v>
      </c>
      <c r="L1856" s="66">
        <v>0</v>
      </c>
      <c r="M1856" s="66">
        <v>0</v>
      </c>
      <c r="N1856" s="66">
        <v>3.9460000000000002</v>
      </c>
      <c r="O1856" s="66">
        <v>0</v>
      </c>
      <c r="P1856" s="94">
        <v>43489.745162037034</v>
      </c>
      <c r="Q1856" s="95">
        <f t="shared" si="277"/>
        <v>21.000532197977648</v>
      </c>
    </row>
    <row r="1857" spans="1:17" ht="40.5" x14ac:dyDescent="0.25">
      <c r="A1857" s="49">
        <f t="shared" ref="A1857:A1874" si="278">A1856+1</f>
        <v>1774</v>
      </c>
      <c r="B1857" s="44">
        <f t="shared" si="275"/>
        <v>67</v>
      </c>
      <c r="C1857" s="45">
        <v>979</v>
      </c>
      <c r="D1857" s="81" t="s">
        <v>3387</v>
      </c>
      <c r="E1857" s="37" t="s">
        <v>65</v>
      </c>
      <c r="F1857" s="37" t="s">
        <v>739</v>
      </c>
      <c r="G1857" s="36" t="s">
        <v>731</v>
      </c>
      <c r="H1857" s="66">
        <v>179.892</v>
      </c>
      <c r="I1857" s="66">
        <v>71.956000000000003</v>
      </c>
      <c r="J1857" s="66">
        <v>44.972999999999999</v>
      </c>
      <c r="K1857" s="66">
        <v>22.83</v>
      </c>
      <c r="L1857" s="66">
        <v>0</v>
      </c>
      <c r="M1857" s="66">
        <v>10</v>
      </c>
      <c r="N1857" s="66">
        <v>26.7</v>
      </c>
      <c r="O1857" s="66">
        <v>3.4329999999999998</v>
      </c>
      <c r="P1857" s="94">
        <v>43490.714548611111</v>
      </c>
      <c r="Q1857" s="95">
        <f t="shared" si="277"/>
        <v>22.309496809196627</v>
      </c>
    </row>
    <row r="1858" spans="1:17" ht="40.5" x14ac:dyDescent="0.25">
      <c r="A1858" s="49">
        <f t="shared" si="278"/>
        <v>1775</v>
      </c>
      <c r="B1858" s="44">
        <f t="shared" ref="A1858:B1875" si="279">B1857+1</f>
        <v>68</v>
      </c>
      <c r="C1858" s="45">
        <v>1058</v>
      </c>
      <c r="D1858" s="81" t="s">
        <v>3388</v>
      </c>
      <c r="E1858" s="37" t="s">
        <v>65</v>
      </c>
      <c r="F1858" s="37" t="s">
        <v>3417</v>
      </c>
      <c r="G1858" s="36" t="s">
        <v>747</v>
      </c>
      <c r="H1858" s="66">
        <v>160</v>
      </c>
      <c r="I1858" s="66">
        <v>75.2</v>
      </c>
      <c r="J1858" s="66">
        <v>43.2</v>
      </c>
      <c r="K1858" s="66">
        <v>6.4</v>
      </c>
      <c r="L1858" s="66">
        <v>0</v>
      </c>
      <c r="M1858" s="66">
        <v>26</v>
      </c>
      <c r="N1858" s="66">
        <v>9.1999999999999993</v>
      </c>
      <c r="O1858" s="66">
        <v>0</v>
      </c>
      <c r="P1858" s="94">
        <v>43490.819699074076</v>
      </c>
      <c r="Q1858" s="95">
        <f t="shared" si="277"/>
        <v>22.000000000000004</v>
      </c>
    </row>
    <row r="1859" spans="1:17" ht="40.5" x14ac:dyDescent="0.25">
      <c r="A1859" s="49">
        <f t="shared" si="278"/>
        <v>1776</v>
      </c>
      <c r="B1859" s="44">
        <f t="shared" si="279"/>
        <v>69</v>
      </c>
      <c r="C1859" s="45">
        <v>1110</v>
      </c>
      <c r="D1859" s="81" t="s">
        <v>3389</v>
      </c>
      <c r="E1859" s="37" t="s">
        <v>65</v>
      </c>
      <c r="F1859" s="37" t="s">
        <v>3421</v>
      </c>
      <c r="G1859" s="36" t="s">
        <v>709</v>
      </c>
      <c r="H1859" s="66">
        <v>395.09800000000001</v>
      </c>
      <c r="I1859" s="66">
        <v>197.54900000000001</v>
      </c>
      <c r="J1859" s="66">
        <v>65</v>
      </c>
      <c r="K1859" s="66">
        <v>56.548999999999999</v>
      </c>
      <c r="L1859" s="66">
        <v>0</v>
      </c>
      <c r="M1859" s="66">
        <v>76</v>
      </c>
      <c r="N1859" s="66">
        <v>0</v>
      </c>
      <c r="O1859" s="66">
        <v>0</v>
      </c>
      <c r="P1859" s="94">
        <v>43491.601122685184</v>
      </c>
      <c r="Q1859" s="95">
        <f t="shared" si="277"/>
        <v>19.235733919179545</v>
      </c>
    </row>
    <row r="1860" spans="1:17" ht="60.75" x14ac:dyDescent="0.25">
      <c r="A1860" s="49">
        <f t="shared" si="278"/>
        <v>1777</v>
      </c>
      <c r="B1860" s="44">
        <f t="shared" si="279"/>
        <v>70</v>
      </c>
      <c r="C1860" s="45">
        <v>1113</v>
      </c>
      <c r="D1860" s="81" t="s">
        <v>3390</v>
      </c>
      <c r="E1860" s="37" t="s">
        <v>65</v>
      </c>
      <c r="F1860" s="37" t="s">
        <v>3422</v>
      </c>
      <c r="G1860" s="36" t="s">
        <v>709</v>
      </c>
      <c r="H1860" s="66">
        <v>44.615000000000002</v>
      </c>
      <c r="I1860" s="66">
        <v>22.3</v>
      </c>
      <c r="J1860" s="66">
        <v>7</v>
      </c>
      <c r="K1860" s="66">
        <v>7.5049999999999999</v>
      </c>
      <c r="L1860" s="66">
        <v>0</v>
      </c>
      <c r="M1860" s="66">
        <v>0</v>
      </c>
      <c r="N1860" s="66">
        <v>7.81</v>
      </c>
      <c r="O1860" s="66">
        <v>0</v>
      </c>
      <c r="P1860" s="94">
        <v>43491.628958333335</v>
      </c>
      <c r="Q1860" s="95">
        <f t="shared" si="277"/>
        <v>17.505323321752773</v>
      </c>
    </row>
    <row r="1861" spans="1:17" ht="40.5" x14ac:dyDescent="0.25">
      <c r="A1861" s="49">
        <f t="shared" si="278"/>
        <v>1778</v>
      </c>
      <c r="B1861" s="44">
        <f t="shared" si="279"/>
        <v>71</v>
      </c>
      <c r="C1861" s="45">
        <v>1259</v>
      </c>
      <c r="D1861" s="81" t="s">
        <v>3445</v>
      </c>
      <c r="E1861" s="37" t="s">
        <v>65</v>
      </c>
      <c r="F1861" s="37" t="s">
        <v>3417</v>
      </c>
      <c r="G1861" s="36" t="s">
        <v>714</v>
      </c>
      <c r="H1861" s="66">
        <v>166</v>
      </c>
      <c r="I1861" s="66">
        <v>79.680000000000007</v>
      </c>
      <c r="J1861" s="66">
        <v>41.5</v>
      </c>
      <c r="K1861" s="66">
        <v>11.62</v>
      </c>
      <c r="L1861" s="66">
        <v>0</v>
      </c>
      <c r="M1861" s="66">
        <v>27</v>
      </c>
      <c r="N1861" s="66">
        <v>6.2</v>
      </c>
      <c r="O1861" s="66">
        <v>0</v>
      </c>
      <c r="P1861" s="94">
        <v>43493.622118055559</v>
      </c>
      <c r="Q1861" s="95">
        <f t="shared" si="277"/>
        <v>20.000000000000004</v>
      </c>
    </row>
    <row r="1862" spans="1:17" ht="40.5" x14ac:dyDescent="0.25">
      <c r="A1862" s="49">
        <f t="shared" si="278"/>
        <v>1779</v>
      </c>
      <c r="B1862" s="44">
        <f t="shared" si="279"/>
        <v>72</v>
      </c>
      <c r="C1862" s="45">
        <v>1364</v>
      </c>
      <c r="D1862" s="81" t="s">
        <v>3391</v>
      </c>
      <c r="E1862" s="37" t="s">
        <v>65</v>
      </c>
      <c r="F1862" s="37" t="s">
        <v>3423</v>
      </c>
      <c r="G1862" s="36" t="s">
        <v>709</v>
      </c>
      <c r="H1862" s="66">
        <v>232.87700000000001</v>
      </c>
      <c r="I1862" s="66">
        <v>116.438</v>
      </c>
      <c r="J1862" s="66">
        <v>40</v>
      </c>
      <c r="K1862" s="66">
        <v>37.939</v>
      </c>
      <c r="L1862" s="66">
        <v>0</v>
      </c>
      <c r="M1862" s="66">
        <v>38.5</v>
      </c>
      <c r="N1862" s="66">
        <v>0</v>
      </c>
      <c r="O1862" s="66">
        <v>0</v>
      </c>
      <c r="P1862" s="94">
        <v>43493.759942129633</v>
      </c>
      <c r="Q1862" s="95">
        <f t="shared" si="277"/>
        <v>16.532332518883358</v>
      </c>
    </row>
    <row r="1863" spans="1:17" ht="40.5" x14ac:dyDescent="0.25">
      <c r="A1863" s="49">
        <f t="shared" si="278"/>
        <v>1780</v>
      </c>
      <c r="B1863" s="44">
        <f t="shared" si="279"/>
        <v>73</v>
      </c>
      <c r="C1863" s="45">
        <v>1356</v>
      </c>
      <c r="D1863" s="81" t="s">
        <v>3392</v>
      </c>
      <c r="E1863" s="37" t="s">
        <v>65</v>
      </c>
      <c r="F1863" s="37" t="s">
        <v>3424</v>
      </c>
      <c r="G1863" s="36" t="s">
        <v>709</v>
      </c>
      <c r="H1863" s="66">
        <v>178.67</v>
      </c>
      <c r="I1863" s="66">
        <v>89.334999999999994</v>
      </c>
      <c r="J1863" s="66">
        <v>28</v>
      </c>
      <c r="K1863" s="66">
        <v>33.335000000000001</v>
      </c>
      <c r="L1863" s="66">
        <v>0</v>
      </c>
      <c r="M1863" s="66">
        <v>28</v>
      </c>
      <c r="N1863" s="66">
        <v>0</v>
      </c>
      <c r="O1863" s="66">
        <v>0</v>
      </c>
      <c r="P1863" s="94">
        <v>43493.751712962963</v>
      </c>
      <c r="Q1863" s="95">
        <f t="shared" si="277"/>
        <v>15.671349415122853</v>
      </c>
    </row>
    <row r="1864" spans="1:17" ht="40.5" x14ac:dyDescent="0.25">
      <c r="A1864" s="49">
        <f t="shared" si="278"/>
        <v>1781</v>
      </c>
      <c r="B1864" s="44">
        <f t="shared" si="279"/>
        <v>74</v>
      </c>
      <c r="C1864" s="45">
        <v>1400</v>
      </c>
      <c r="D1864" s="81" t="s">
        <v>3444</v>
      </c>
      <c r="E1864" s="37" t="s">
        <v>65</v>
      </c>
      <c r="F1864" s="37" t="s">
        <v>3425</v>
      </c>
      <c r="G1864" s="36" t="s">
        <v>709</v>
      </c>
      <c r="H1864" s="66">
        <v>433.36099999999999</v>
      </c>
      <c r="I1864" s="66">
        <v>200</v>
      </c>
      <c r="J1864" s="66">
        <v>80</v>
      </c>
      <c r="K1864" s="66">
        <v>68.361000000000004</v>
      </c>
      <c r="L1864" s="66">
        <v>0</v>
      </c>
      <c r="M1864" s="66">
        <v>85</v>
      </c>
      <c r="N1864" s="66">
        <v>0</v>
      </c>
      <c r="O1864" s="66">
        <v>0</v>
      </c>
      <c r="P1864" s="94">
        <v>43493.826423611114</v>
      </c>
      <c r="Q1864" s="95">
        <f t="shared" si="277"/>
        <v>19.614132328474412</v>
      </c>
    </row>
    <row r="1865" spans="1:17" ht="40.5" x14ac:dyDescent="0.25">
      <c r="A1865" s="49">
        <f t="shared" si="278"/>
        <v>1782</v>
      </c>
      <c r="B1865" s="44">
        <f t="shared" si="279"/>
        <v>75</v>
      </c>
      <c r="C1865" s="45">
        <v>1535</v>
      </c>
      <c r="D1865" s="81" t="s">
        <v>3393</v>
      </c>
      <c r="E1865" s="37" t="s">
        <v>65</v>
      </c>
      <c r="F1865" s="37" t="s">
        <v>741</v>
      </c>
      <c r="G1865" s="36" t="s">
        <v>722</v>
      </c>
      <c r="H1865" s="66">
        <v>53.252000000000002</v>
      </c>
      <c r="I1865" s="66">
        <v>22.3</v>
      </c>
      <c r="J1865" s="66">
        <v>17.3</v>
      </c>
      <c r="K1865" s="66">
        <v>8.2520000000000007</v>
      </c>
      <c r="L1865" s="66">
        <v>0</v>
      </c>
      <c r="M1865" s="66">
        <v>5.4</v>
      </c>
      <c r="N1865" s="66">
        <v>0</v>
      </c>
      <c r="O1865" s="66">
        <v>0</v>
      </c>
      <c r="P1865" s="94">
        <v>43494.536782407406</v>
      </c>
      <c r="Q1865" s="95">
        <f t="shared" si="277"/>
        <v>10.140464207917073</v>
      </c>
    </row>
    <row r="1866" spans="1:17" ht="60.75" x14ac:dyDescent="0.25">
      <c r="A1866" s="49">
        <f t="shared" si="278"/>
        <v>1783</v>
      </c>
      <c r="B1866" s="44">
        <f t="shared" si="279"/>
        <v>76</v>
      </c>
      <c r="C1866" s="45">
        <v>1609</v>
      </c>
      <c r="D1866" s="81" t="s">
        <v>3394</v>
      </c>
      <c r="E1866" s="37" t="s">
        <v>65</v>
      </c>
      <c r="F1866" s="37" t="s">
        <v>3395</v>
      </c>
      <c r="G1866" s="36" t="s">
        <v>430</v>
      </c>
      <c r="H1866" s="66">
        <v>104.8</v>
      </c>
      <c r="I1866" s="66">
        <v>52.4</v>
      </c>
      <c r="J1866" s="66">
        <v>30.4</v>
      </c>
      <c r="K1866" s="66">
        <v>0</v>
      </c>
      <c r="L1866" s="66">
        <v>0</v>
      </c>
      <c r="M1866" s="66">
        <v>20</v>
      </c>
      <c r="N1866" s="66">
        <v>2</v>
      </c>
      <c r="O1866" s="66">
        <v>0</v>
      </c>
      <c r="P1866" s="94">
        <v>43494.646516203706</v>
      </c>
      <c r="Q1866" s="95">
        <f t="shared" si="277"/>
        <v>20.992366412213741</v>
      </c>
    </row>
    <row r="1867" spans="1:17" ht="40.5" x14ac:dyDescent="0.25">
      <c r="A1867" s="49">
        <f t="shared" si="278"/>
        <v>1784</v>
      </c>
      <c r="B1867" s="44">
        <f t="shared" si="279"/>
        <v>77</v>
      </c>
      <c r="C1867" s="45">
        <v>1667</v>
      </c>
      <c r="D1867" s="81" t="s">
        <v>3396</v>
      </c>
      <c r="E1867" s="37" t="s">
        <v>65</v>
      </c>
      <c r="F1867" s="37" t="s">
        <v>741</v>
      </c>
      <c r="G1867" s="36" t="s">
        <v>734</v>
      </c>
      <c r="H1867" s="66">
        <v>53.252000000000002</v>
      </c>
      <c r="I1867" s="66">
        <v>20</v>
      </c>
      <c r="J1867" s="66">
        <v>15</v>
      </c>
      <c r="K1867" s="66">
        <v>8.2520000000000007</v>
      </c>
      <c r="L1867" s="66">
        <v>0</v>
      </c>
      <c r="M1867" s="66">
        <v>10</v>
      </c>
      <c r="N1867" s="66">
        <v>0</v>
      </c>
      <c r="O1867" s="66">
        <v>0</v>
      </c>
      <c r="P1867" s="94">
        <v>43494.700370370374</v>
      </c>
      <c r="Q1867" s="95">
        <f t="shared" si="277"/>
        <v>18.778637422068655</v>
      </c>
    </row>
    <row r="1868" spans="1:17" ht="40.5" x14ac:dyDescent="0.25">
      <c r="A1868" s="49">
        <f t="shared" si="278"/>
        <v>1785</v>
      </c>
      <c r="B1868" s="44">
        <f t="shared" si="279"/>
        <v>78</v>
      </c>
      <c r="C1868" s="45">
        <v>1743</v>
      </c>
      <c r="D1868" s="81" t="s">
        <v>3397</v>
      </c>
      <c r="E1868" s="37" t="s">
        <v>65</v>
      </c>
      <c r="F1868" s="37" t="s">
        <v>54</v>
      </c>
      <c r="G1868" s="36" t="s">
        <v>732</v>
      </c>
      <c r="H1868" s="66">
        <v>339.55900000000003</v>
      </c>
      <c r="I1868" s="66">
        <v>169.75</v>
      </c>
      <c r="J1868" s="66">
        <v>78</v>
      </c>
      <c r="K1868" s="66">
        <v>20.317</v>
      </c>
      <c r="L1868" s="66">
        <v>0</v>
      </c>
      <c r="M1868" s="66">
        <v>37</v>
      </c>
      <c r="N1868" s="66">
        <v>0</v>
      </c>
      <c r="O1868" s="66">
        <v>34.491999999999997</v>
      </c>
      <c r="P1868" s="94">
        <v>43494.778368055559</v>
      </c>
      <c r="Q1868" s="95">
        <f t="shared" si="277"/>
        <v>21.054367576768687</v>
      </c>
    </row>
    <row r="1869" spans="1:17" ht="60.75" x14ac:dyDescent="0.25">
      <c r="A1869" s="49">
        <f t="shared" si="278"/>
        <v>1786</v>
      </c>
      <c r="B1869" s="44">
        <f t="shared" si="279"/>
        <v>79</v>
      </c>
      <c r="C1869" s="45">
        <v>2173</v>
      </c>
      <c r="D1869" s="81" t="s">
        <v>3437</v>
      </c>
      <c r="E1869" s="37" t="s">
        <v>65</v>
      </c>
      <c r="F1869" s="37" t="s">
        <v>749</v>
      </c>
      <c r="G1869" s="36" t="s">
        <v>295</v>
      </c>
      <c r="H1869" s="66">
        <v>161.37</v>
      </c>
      <c r="I1869" s="66">
        <v>70</v>
      </c>
      <c r="J1869" s="66">
        <v>50</v>
      </c>
      <c r="K1869" s="66">
        <v>24.37</v>
      </c>
      <c r="L1869" s="66">
        <v>0</v>
      </c>
      <c r="M1869" s="66">
        <v>0</v>
      </c>
      <c r="N1869" s="66">
        <v>17</v>
      </c>
      <c r="O1869" s="66">
        <v>0</v>
      </c>
      <c r="P1869" s="94">
        <v>43495.741562499999</v>
      </c>
      <c r="Q1869" s="95">
        <f t="shared" si="277"/>
        <v>10.534795810869431</v>
      </c>
    </row>
    <row r="1870" spans="1:17" ht="40.5" x14ac:dyDescent="0.25">
      <c r="A1870" s="49">
        <f t="shared" si="278"/>
        <v>1787</v>
      </c>
      <c r="B1870" s="44">
        <f t="shared" si="279"/>
        <v>80</v>
      </c>
      <c r="C1870" s="45">
        <v>2310</v>
      </c>
      <c r="D1870" s="81" t="s">
        <v>3398</v>
      </c>
      <c r="E1870" s="37" t="s">
        <v>65</v>
      </c>
      <c r="F1870" s="37" t="s">
        <v>3426</v>
      </c>
      <c r="G1870" s="36" t="s">
        <v>709</v>
      </c>
      <c r="H1870" s="66">
        <v>84</v>
      </c>
      <c r="I1870" s="66">
        <v>42</v>
      </c>
      <c r="J1870" s="66">
        <v>12</v>
      </c>
      <c r="K1870" s="66">
        <v>13</v>
      </c>
      <c r="L1870" s="66">
        <v>0</v>
      </c>
      <c r="M1870" s="66">
        <v>17</v>
      </c>
      <c r="N1870" s="66">
        <v>0</v>
      </c>
      <c r="O1870" s="66">
        <v>0</v>
      </c>
      <c r="P1870" s="94">
        <v>43495.961192129631</v>
      </c>
      <c r="Q1870" s="95">
        <f t="shared" si="277"/>
        <v>20.238095238095237</v>
      </c>
    </row>
    <row r="1871" spans="1:17" ht="40.5" x14ac:dyDescent="0.25">
      <c r="A1871" s="49">
        <f t="shared" si="278"/>
        <v>1788</v>
      </c>
      <c r="B1871" s="44">
        <f t="shared" si="279"/>
        <v>81</v>
      </c>
      <c r="C1871" s="45">
        <v>2365</v>
      </c>
      <c r="D1871" s="81" t="s">
        <v>3438</v>
      </c>
      <c r="E1871" s="37" t="s">
        <v>65</v>
      </c>
      <c r="F1871" s="37" t="s">
        <v>749</v>
      </c>
      <c r="G1871" s="36" t="s">
        <v>712</v>
      </c>
      <c r="H1871" s="66">
        <v>466.28399999999999</v>
      </c>
      <c r="I1871" s="66">
        <v>200</v>
      </c>
      <c r="J1871" s="66">
        <v>180</v>
      </c>
      <c r="K1871" s="66">
        <v>26.338000000000001</v>
      </c>
      <c r="L1871" s="66">
        <v>0</v>
      </c>
      <c r="M1871" s="66">
        <v>20</v>
      </c>
      <c r="N1871" s="66">
        <v>20</v>
      </c>
      <c r="O1871" s="66">
        <v>19.946000000000002</v>
      </c>
      <c r="P1871" s="94">
        <v>43496.428888888891</v>
      </c>
      <c r="Q1871" s="95">
        <f t="shared" si="277"/>
        <v>12.856113441593534</v>
      </c>
    </row>
    <row r="1872" spans="1:17" ht="40.5" x14ac:dyDescent="0.25">
      <c r="A1872" s="49">
        <f t="shared" si="278"/>
        <v>1789</v>
      </c>
      <c r="B1872" s="44">
        <f t="shared" si="279"/>
        <v>82</v>
      </c>
      <c r="C1872" s="45">
        <v>2535</v>
      </c>
      <c r="D1872" s="81" t="s">
        <v>3399</v>
      </c>
      <c r="E1872" s="37" t="s">
        <v>65</v>
      </c>
      <c r="F1872" s="37" t="s">
        <v>3427</v>
      </c>
      <c r="G1872" s="36" t="s">
        <v>709</v>
      </c>
      <c r="H1872" s="66">
        <v>264.964</v>
      </c>
      <c r="I1872" s="66">
        <v>132.482</v>
      </c>
      <c r="J1872" s="66">
        <v>45</v>
      </c>
      <c r="K1872" s="66">
        <v>43.869</v>
      </c>
      <c r="L1872" s="66">
        <v>0</v>
      </c>
      <c r="M1872" s="66">
        <v>28</v>
      </c>
      <c r="N1872" s="66">
        <v>0</v>
      </c>
      <c r="O1872" s="66">
        <v>15.613</v>
      </c>
      <c r="P1872" s="94">
        <v>43496.61645833333</v>
      </c>
      <c r="Q1872" s="95">
        <f t="shared" si="277"/>
        <v>16.459971920713759</v>
      </c>
    </row>
    <row r="1873" spans="1:17" ht="40.5" x14ac:dyDescent="0.25">
      <c r="A1873" s="49">
        <f t="shared" si="278"/>
        <v>1790</v>
      </c>
      <c r="B1873" s="44">
        <f t="shared" ref="B1873:B1875" si="280">B1872+1</f>
        <v>83</v>
      </c>
      <c r="C1873" s="45">
        <v>507</v>
      </c>
      <c r="D1873" s="81" t="s">
        <v>3400</v>
      </c>
      <c r="E1873" s="37" t="s">
        <v>6</v>
      </c>
      <c r="F1873" s="37" t="s">
        <v>748</v>
      </c>
      <c r="G1873" s="36" t="s">
        <v>735</v>
      </c>
      <c r="H1873" s="66">
        <v>229.99799999999999</v>
      </c>
      <c r="I1873" s="66">
        <v>110</v>
      </c>
      <c r="J1873" s="66">
        <v>55</v>
      </c>
      <c r="K1873" s="66">
        <v>17.306999999999999</v>
      </c>
      <c r="L1873" s="66">
        <v>0</v>
      </c>
      <c r="M1873" s="66">
        <v>0</v>
      </c>
      <c r="N1873" s="66">
        <v>40</v>
      </c>
      <c r="O1873" s="66">
        <v>7.6909999999999998</v>
      </c>
      <c r="P1873" s="94">
        <v>43488.739583333336</v>
      </c>
      <c r="Q1873" s="95">
        <f t="shared" si="277"/>
        <v>20.735397699110429</v>
      </c>
    </row>
    <row r="1874" spans="1:17" ht="40.5" x14ac:dyDescent="0.25">
      <c r="A1874" s="49">
        <f t="shared" si="278"/>
        <v>1791</v>
      </c>
      <c r="B1874" s="44">
        <f t="shared" si="280"/>
        <v>84</v>
      </c>
      <c r="C1874" s="45">
        <v>517</v>
      </c>
      <c r="D1874" s="81" t="s">
        <v>3401</v>
      </c>
      <c r="E1874" s="37" t="s">
        <v>6</v>
      </c>
      <c r="F1874" s="37" t="s">
        <v>748</v>
      </c>
      <c r="G1874" s="36" t="s">
        <v>729</v>
      </c>
      <c r="H1874" s="66">
        <v>429.39600000000002</v>
      </c>
      <c r="I1874" s="66">
        <v>199.95</v>
      </c>
      <c r="J1874" s="66">
        <v>110</v>
      </c>
      <c r="K1874" s="66">
        <v>35.847000000000001</v>
      </c>
      <c r="L1874" s="66">
        <v>0</v>
      </c>
      <c r="M1874" s="66">
        <v>0</v>
      </c>
      <c r="N1874" s="66">
        <v>71.900000000000006</v>
      </c>
      <c r="O1874" s="66">
        <v>11.699</v>
      </c>
      <c r="P1874" s="94">
        <v>43488.791828703703</v>
      </c>
      <c r="Q1874" s="95">
        <f t="shared" si="277"/>
        <v>19.468975025384491</v>
      </c>
    </row>
    <row r="1875" spans="1:17" ht="56.25" x14ac:dyDescent="0.25">
      <c r="A1875" s="49">
        <f t="shared" si="279"/>
        <v>1792</v>
      </c>
      <c r="B1875" s="44">
        <f t="shared" si="280"/>
        <v>85</v>
      </c>
      <c r="C1875" s="45">
        <v>1107</v>
      </c>
      <c r="D1875" s="81" t="s">
        <v>3402</v>
      </c>
      <c r="E1875" s="37" t="s">
        <v>6</v>
      </c>
      <c r="F1875" s="37" t="s">
        <v>751</v>
      </c>
      <c r="G1875" s="36" t="s">
        <v>709</v>
      </c>
      <c r="H1875" s="66">
        <v>158.06899999999999</v>
      </c>
      <c r="I1875" s="66">
        <v>79</v>
      </c>
      <c r="J1875" s="66">
        <v>25</v>
      </c>
      <c r="K1875" s="66">
        <v>23.068999999999999</v>
      </c>
      <c r="L1875" s="66">
        <v>0</v>
      </c>
      <c r="M1875" s="66">
        <v>31</v>
      </c>
      <c r="N1875" s="66">
        <v>0</v>
      </c>
      <c r="O1875" s="66">
        <v>0</v>
      </c>
      <c r="P1875" s="94">
        <v>43491.521701388891</v>
      </c>
      <c r="Q1875" s="95">
        <f t="shared" si="277"/>
        <v>19.611688566385567</v>
      </c>
    </row>
    <row r="1876" spans="1:17" s="15" customFormat="1" ht="20.25" x14ac:dyDescent="0.25">
      <c r="A1876" s="52"/>
      <c r="B1876" s="57">
        <v>8</v>
      </c>
      <c r="C1876" s="46"/>
      <c r="D1876" s="16" t="s">
        <v>752</v>
      </c>
      <c r="E1876" s="42"/>
      <c r="F1876" s="42"/>
      <c r="G1876" s="42"/>
      <c r="H1876" s="20">
        <f>SUM(H1877:H1884)</f>
        <v>2207.7729999999997</v>
      </c>
      <c r="I1876" s="20">
        <f t="shared" ref="I1876:O1876" si="281">SUM(I1877:I1884)</f>
        <v>884.16700000000003</v>
      </c>
      <c r="J1876" s="20">
        <f t="shared" si="281"/>
        <v>0</v>
      </c>
      <c r="K1876" s="20">
        <f t="shared" si="281"/>
        <v>0</v>
      </c>
      <c r="L1876" s="20">
        <f t="shared" si="281"/>
        <v>876.66800000000001</v>
      </c>
      <c r="M1876" s="20">
        <f t="shared" si="281"/>
        <v>204.51999999999998</v>
      </c>
      <c r="N1876" s="20">
        <f t="shared" si="281"/>
        <v>110.52200000000001</v>
      </c>
      <c r="O1876" s="20">
        <f t="shared" si="281"/>
        <v>131.89600000000002</v>
      </c>
      <c r="P1876" s="100"/>
      <c r="Q1876" s="100"/>
    </row>
    <row r="1877" spans="1:17" ht="60.75" x14ac:dyDescent="0.25">
      <c r="A1877" s="49">
        <f>A1875+1</f>
        <v>1793</v>
      </c>
      <c r="B1877" s="44">
        <v>1</v>
      </c>
      <c r="C1877" s="45">
        <v>664</v>
      </c>
      <c r="D1877" s="81" t="s">
        <v>3446</v>
      </c>
      <c r="E1877" s="37" t="s">
        <v>49</v>
      </c>
      <c r="F1877" s="37" t="s">
        <v>756</v>
      </c>
      <c r="G1877" s="36" t="s">
        <v>757</v>
      </c>
      <c r="H1877" s="66">
        <v>490.84899999999999</v>
      </c>
      <c r="I1877" s="66">
        <v>200</v>
      </c>
      <c r="J1877" s="66">
        <v>0</v>
      </c>
      <c r="K1877" s="66">
        <v>0</v>
      </c>
      <c r="L1877" s="66">
        <v>177.30600000000001</v>
      </c>
      <c r="M1877" s="66">
        <v>0</v>
      </c>
      <c r="N1877" s="66">
        <v>93.430999999999997</v>
      </c>
      <c r="O1877" s="66">
        <v>20.111999999999998</v>
      </c>
      <c r="P1877" s="94">
        <v>43489.710335648146</v>
      </c>
      <c r="Q1877" s="95">
        <f t="shared" ref="Q1877:Q1884" si="282">(O1877+N1877+M1877)*100/H1877</f>
        <v>23.131961153022619</v>
      </c>
    </row>
    <row r="1878" spans="1:17" ht="40.5" x14ac:dyDescent="0.25">
      <c r="A1878" s="49">
        <f>A1877+1</f>
        <v>1794</v>
      </c>
      <c r="B1878" s="44">
        <f>B1877+1</f>
        <v>2</v>
      </c>
      <c r="C1878" s="45">
        <v>984</v>
      </c>
      <c r="D1878" s="81" t="s">
        <v>3447</v>
      </c>
      <c r="E1878" s="37" t="s">
        <v>49</v>
      </c>
      <c r="F1878" s="37" t="s">
        <v>753</v>
      </c>
      <c r="G1878" s="36" t="s">
        <v>754</v>
      </c>
      <c r="H1878" s="66">
        <v>188.28</v>
      </c>
      <c r="I1878" s="66">
        <v>94.14</v>
      </c>
      <c r="J1878" s="66">
        <v>0</v>
      </c>
      <c r="K1878" s="66">
        <v>0</v>
      </c>
      <c r="L1878" s="66">
        <v>56.484000000000002</v>
      </c>
      <c r="M1878" s="66">
        <v>32.427999999999997</v>
      </c>
      <c r="N1878" s="66">
        <v>0</v>
      </c>
      <c r="O1878" s="66">
        <v>5.2279999999999998</v>
      </c>
      <c r="P1878" s="94">
        <v>43490.719837962963</v>
      </c>
      <c r="Q1878" s="95">
        <f t="shared" si="282"/>
        <v>20</v>
      </c>
    </row>
    <row r="1879" spans="1:17" ht="40.5" x14ac:dyDescent="0.25">
      <c r="A1879" s="49">
        <f t="shared" ref="A1879:A1884" si="283">A1878+1</f>
        <v>1795</v>
      </c>
      <c r="B1879" s="44">
        <f>B1878+1</f>
        <v>3</v>
      </c>
      <c r="C1879" s="45">
        <v>1977</v>
      </c>
      <c r="D1879" s="81" t="s">
        <v>3457</v>
      </c>
      <c r="E1879" s="37" t="s">
        <v>49</v>
      </c>
      <c r="F1879" s="37" t="s">
        <v>109</v>
      </c>
      <c r="G1879" s="36" t="s">
        <v>3448</v>
      </c>
      <c r="H1879" s="66">
        <v>52.256999999999998</v>
      </c>
      <c r="I1879" s="66">
        <v>26.128</v>
      </c>
      <c r="J1879" s="66">
        <v>0</v>
      </c>
      <c r="K1879" s="66">
        <v>0</v>
      </c>
      <c r="L1879" s="66">
        <v>14.903</v>
      </c>
      <c r="M1879" s="66">
        <v>0</v>
      </c>
      <c r="N1879" s="66">
        <v>6</v>
      </c>
      <c r="O1879" s="66">
        <v>5.226</v>
      </c>
      <c r="P1879" s="94">
        <v>43495.564664351848</v>
      </c>
      <c r="Q1879" s="95">
        <f t="shared" si="282"/>
        <v>21.482289454044434</v>
      </c>
    </row>
    <row r="1880" spans="1:17" ht="60.75" x14ac:dyDescent="0.25">
      <c r="A1880" s="49">
        <f t="shared" si="283"/>
        <v>1796</v>
      </c>
      <c r="B1880" s="44">
        <f t="shared" ref="B1880:B1884" si="284">B1879+1</f>
        <v>4</v>
      </c>
      <c r="C1880" s="45">
        <v>1242</v>
      </c>
      <c r="D1880" s="81" t="s">
        <v>3453</v>
      </c>
      <c r="E1880" s="37" t="s">
        <v>61</v>
      </c>
      <c r="F1880" s="37" t="s">
        <v>3449</v>
      </c>
      <c r="G1880" s="36" t="s">
        <v>757</v>
      </c>
      <c r="H1880" s="66">
        <v>449.97300000000001</v>
      </c>
      <c r="I1880" s="66">
        <v>162</v>
      </c>
      <c r="J1880" s="66">
        <v>0</v>
      </c>
      <c r="K1880" s="66">
        <v>0</v>
      </c>
      <c r="L1880" s="66">
        <v>193.47300000000001</v>
      </c>
      <c r="M1880" s="66">
        <v>49.5</v>
      </c>
      <c r="N1880" s="66">
        <v>0</v>
      </c>
      <c r="O1880" s="66">
        <v>45</v>
      </c>
      <c r="P1880" s="94">
        <v>43493.58394675926</v>
      </c>
      <c r="Q1880" s="95">
        <f t="shared" si="282"/>
        <v>21.001260075604534</v>
      </c>
    </row>
    <row r="1881" spans="1:17" ht="60.75" x14ac:dyDescent="0.25">
      <c r="A1881" s="49">
        <f t="shared" si="283"/>
        <v>1797</v>
      </c>
      <c r="B1881" s="44">
        <f t="shared" si="284"/>
        <v>5</v>
      </c>
      <c r="C1881" s="45">
        <v>2309</v>
      </c>
      <c r="D1881" s="81" t="s">
        <v>3450</v>
      </c>
      <c r="E1881" s="37" t="s">
        <v>61</v>
      </c>
      <c r="F1881" s="37" t="s">
        <v>3449</v>
      </c>
      <c r="G1881" s="36" t="s">
        <v>757</v>
      </c>
      <c r="H1881" s="66">
        <v>433.10500000000002</v>
      </c>
      <c r="I1881" s="66">
        <v>173.24199999999999</v>
      </c>
      <c r="J1881" s="66">
        <v>0</v>
      </c>
      <c r="K1881" s="66">
        <v>0</v>
      </c>
      <c r="L1881" s="66">
        <v>194.89699999999999</v>
      </c>
      <c r="M1881" s="66">
        <v>64.965999999999994</v>
      </c>
      <c r="N1881" s="66">
        <v>0</v>
      </c>
      <c r="O1881" s="66">
        <v>0</v>
      </c>
      <c r="P1881" s="94">
        <v>43495.957974537036</v>
      </c>
      <c r="Q1881" s="95">
        <f t="shared" si="282"/>
        <v>15.000057722723126</v>
      </c>
    </row>
    <row r="1882" spans="1:17" ht="60.75" x14ac:dyDescent="0.25">
      <c r="A1882" s="49">
        <f t="shared" si="283"/>
        <v>1798</v>
      </c>
      <c r="B1882" s="44">
        <f t="shared" si="284"/>
        <v>6</v>
      </c>
      <c r="C1882" s="45">
        <v>1523</v>
      </c>
      <c r="D1882" s="81" t="s">
        <v>3451</v>
      </c>
      <c r="E1882" s="37" t="s">
        <v>65</v>
      </c>
      <c r="F1882" s="37" t="s">
        <v>3449</v>
      </c>
      <c r="G1882" s="36" t="s">
        <v>757</v>
      </c>
      <c r="H1882" s="66">
        <v>485.69400000000002</v>
      </c>
      <c r="I1882" s="66">
        <v>174.85</v>
      </c>
      <c r="J1882" s="66">
        <v>0</v>
      </c>
      <c r="K1882" s="66">
        <v>0</v>
      </c>
      <c r="L1882" s="66">
        <v>208.84899999999999</v>
      </c>
      <c r="M1882" s="66">
        <v>53.426000000000002</v>
      </c>
      <c r="N1882" s="66">
        <v>0</v>
      </c>
      <c r="O1882" s="66">
        <v>48.569000000000003</v>
      </c>
      <c r="P1882" s="94">
        <v>43494.516909722224</v>
      </c>
      <c r="Q1882" s="95">
        <f t="shared" si="282"/>
        <v>20.999847640695581</v>
      </c>
    </row>
    <row r="1883" spans="1:17" ht="60.75" x14ac:dyDescent="0.25">
      <c r="A1883" s="49">
        <f t="shared" si="283"/>
        <v>1799</v>
      </c>
      <c r="B1883" s="44">
        <f t="shared" si="284"/>
        <v>7</v>
      </c>
      <c r="C1883" s="45">
        <v>1797</v>
      </c>
      <c r="D1883" s="81" t="s">
        <v>3454</v>
      </c>
      <c r="E1883" s="37" t="s">
        <v>65</v>
      </c>
      <c r="F1883" s="37" t="s">
        <v>3452</v>
      </c>
      <c r="G1883" s="36" t="s">
        <v>3448</v>
      </c>
      <c r="H1883" s="66">
        <v>81.760999999999996</v>
      </c>
      <c r="I1883" s="66">
        <v>40.880000000000003</v>
      </c>
      <c r="J1883" s="66">
        <v>0</v>
      </c>
      <c r="K1883" s="66">
        <v>0</v>
      </c>
      <c r="L1883" s="66">
        <v>23.72</v>
      </c>
      <c r="M1883" s="66">
        <v>4.2</v>
      </c>
      <c r="N1883" s="66">
        <v>5.2</v>
      </c>
      <c r="O1883" s="66">
        <v>7.7610000000000001</v>
      </c>
      <c r="P1883" s="94">
        <v>43494.931435185186</v>
      </c>
      <c r="Q1883" s="95">
        <f t="shared" si="282"/>
        <v>20.989224691478825</v>
      </c>
    </row>
    <row r="1884" spans="1:17" ht="60.75" x14ac:dyDescent="0.25">
      <c r="A1884" s="49">
        <f t="shared" si="283"/>
        <v>1800</v>
      </c>
      <c r="B1884" s="44">
        <f t="shared" si="284"/>
        <v>8</v>
      </c>
      <c r="C1884" s="45">
        <v>2300</v>
      </c>
      <c r="D1884" s="81" t="s">
        <v>3455</v>
      </c>
      <c r="E1884" s="37" t="s">
        <v>65</v>
      </c>
      <c r="F1884" s="37" t="s">
        <v>3456</v>
      </c>
      <c r="G1884" s="36" t="s">
        <v>755</v>
      </c>
      <c r="H1884" s="66">
        <v>25.853999999999999</v>
      </c>
      <c r="I1884" s="66">
        <v>12.927</v>
      </c>
      <c r="J1884" s="66">
        <v>0</v>
      </c>
      <c r="K1884" s="66">
        <v>0</v>
      </c>
      <c r="L1884" s="66">
        <v>7.0359999999999996</v>
      </c>
      <c r="M1884" s="66">
        <v>0</v>
      </c>
      <c r="N1884" s="66">
        <v>5.891</v>
      </c>
      <c r="O1884" s="66">
        <v>0</v>
      </c>
      <c r="P1884" s="94">
        <v>43495.924537037034</v>
      </c>
      <c r="Q1884" s="95">
        <f t="shared" si="282"/>
        <v>22.785642453778912</v>
      </c>
    </row>
    <row r="1885" spans="1:17" s="13" customFormat="1" ht="20.25" x14ac:dyDescent="0.3">
      <c r="A1885" s="50"/>
      <c r="B1885" s="54">
        <f>B1886+B1966+B1971+B1979</f>
        <v>97</v>
      </c>
      <c r="C1885" s="38"/>
      <c r="D1885" s="8" t="s">
        <v>26</v>
      </c>
      <c r="E1885" s="38"/>
      <c r="F1885" s="38"/>
      <c r="G1885" s="38"/>
      <c r="H1885" s="14">
        <f t="shared" ref="H1885:O1885" si="285">H1886+H1966+H1971+H1979</f>
        <v>23599.576999999997</v>
      </c>
      <c r="I1885" s="14">
        <f t="shared" si="285"/>
        <v>11570.115999999998</v>
      </c>
      <c r="J1885" s="14">
        <f t="shared" si="285"/>
        <v>3402.159000000001</v>
      </c>
      <c r="K1885" s="14">
        <f t="shared" si="285"/>
        <v>2433.6540000000005</v>
      </c>
      <c r="L1885" s="14">
        <f t="shared" si="285"/>
        <v>1424.6389999999999</v>
      </c>
      <c r="M1885" s="14">
        <f t="shared" si="285"/>
        <v>2374.6150000000002</v>
      </c>
      <c r="N1885" s="14">
        <f t="shared" si="285"/>
        <v>1584.021</v>
      </c>
      <c r="O1885" s="14">
        <f t="shared" si="285"/>
        <v>810.37299999999993</v>
      </c>
      <c r="P1885" s="96"/>
      <c r="Q1885" s="96"/>
    </row>
    <row r="1886" spans="1:17" s="19" customFormat="1" ht="20.25" x14ac:dyDescent="0.3">
      <c r="A1886" s="55"/>
      <c r="B1886" s="56">
        <v>79</v>
      </c>
      <c r="C1886" s="41"/>
      <c r="D1886" s="17" t="s">
        <v>201</v>
      </c>
      <c r="E1886" s="41"/>
      <c r="F1886" s="41"/>
      <c r="G1886" s="41"/>
      <c r="H1886" s="22">
        <f>SUM(H1887:H1965)</f>
        <v>19570.638999999999</v>
      </c>
      <c r="I1886" s="22">
        <f t="shared" ref="I1886:O1886" si="286">SUM(I1887:I1965)</f>
        <v>9735.7519999999986</v>
      </c>
      <c r="J1886" s="22">
        <f t="shared" si="286"/>
        <v>3402.159000000001</v>
      </c>
      <c r="K1886" s="22">
        <f t="shared" si="286"/>
        <v>2433.6540000000005</v>
      </c>
      <c r="L1886" s="22">
        <f t="shared" si="286"/>
        <v>0</v>
      </c>
      <c r="M1886" s="22">
        <f t="shared" si="286"/>
        <v>1959.6479999999999</v>
      </c>
      <c r="N1886" s="22">
        <f t="shared" si="286"/>
        <v>1350.806</v>
      </c>
      <c r="O1886" s="22">
        <f t="shared" si="286"/>
        <v>688.62</v>
      </c>
      <c r="P1886" s="101"/>
      <c r="Q1886" s="101"/>
    </row>
    <row r="1887" spans="1:17" ht="40.5" x14ac:dyDescent="0.25">
      <c r="A1887" s="49">
        <f>A1884+1</f>
        <v>1801</v>
      </c>
      <c r="B1887" s="44">
        <v>1</v>
      </c>
      <c r="C1887" s="45">
        <v>1138</v>
      </c>
      <c r="D1887" s="81" t="s">
        <v>4200</v>
      </c>
      <c r="E1887" s="37" t="s">
        <v>49</v>
      </c>
      <c r="F1887" s="37" t="s">
        <v>759</v>
      </c>
      <c r="G1887" s="36" t="s">
        <v>3461</v>
      </c>
      <c r="H1887" s="66">
        <v>217.785</v>
      </c>
      <c r="I1887" s="66">
        <v>108.892</v>
      </c>
      <c r="J1887" s="66">
        <v>64.247</v>
      </c>
      <c r="K1887" s="66">
        <v>0</v>
      </c>
      <c r="L1887" s="66">
        <v>0</v>
      </c>
      <c r="M1887" s="66">
        <v>0</v>
      </c>
      <c r="N1887" s="66">
        <v>36.177</v>
      </c>
      <c r="O1887" s="66">
        <v>8.4689999999999994</v>
      </c>
      <c r="P1887" s="94">
        <v>43491.898831018516</v>
      </c>
      <c r="Q1887" s="95">
        <f t="shared" ref="Q1887:Q1918" si="287">(O1887+N1887+M1887)*100/H1887</f>
        <v>20.500034437633449</v>
      </c>
    </row>
    <row r="1888" spans="1:17" ht="40.5" x14ac:dyDescent="0.25">
      <c r="A1888" s="49">
        <f>A1887+1</f>
        <v>1802</v>
      </c>
      <c r="B1888" s="44">
        <f>B1887+1</f>
        <v>2</v>
      </c>
      <c r="C1888" s="45">
        <v>1258</v>
      </c>
      <c r="D1888" s="81" t="s">
        <v>3462</v>
      </c>
      <c r="E1888" s="37" t="s">
        <v>49</v>
      </c>
      <c r="F1888" s="37" t="s">
        <v>759</v>
      </c>
      <c r="G1888" s="36" t="s">
        <v>3463</v>
      </c>
      <c r="H1888" s="66">
        <v>299.64699999999999</v>
      </c>
      <c r="I1888" s="66">
        <v>149.82300000000001</v>
      </c>
      <c r="J1888" s="66">
        <v>88.38</v>
      </c>
      <c r="K1888" s="66">
        <v>0</v>
      </c>
      <c r="L1888" s="66">
        <v>0</v>
      </c>
      <c r="M1888" s="66">
        <v>30</v>
      </c>
      <c r="N1888" s="66">
        <v>9</v>
      </c>
      <c r="O1888" s="66">
        <v>22.443999999999999</v>
      </c>
      <c r="P1888" s="94">
        <v>43493.621365740742</v>
      </c>
      <c r="Q1888" s="95">
        <f t="shared" si="287"/>
        <v>20.505461426278256</v>
      </c>
    </row>
    <row r="1889" spans="1:17" ht="40.5" x14ac:dyDescent="0.25">
      <c r="A1889" s="49">
        <f t="shared" ref="A1889:A1952" si="288">A1888+1</f>
        <v>1803</v>
      </c>
      <c r="B1889" s="44">
        <f>B1888+1</f>
        <v>3</v>
      </c>
      <c r="C1889" s="45">
        <v>1289</v>
      </c>
      <c r="D1889" s="81" t="s">
        <v>3464</v>
      </c>
      <c r="E1889" s="37" t="s">
        <v>49</v>
      </c>
      <c r="F1889" s="37" t="s">
        <v>759</v>
      </c>
      <c r="G1889" s="36" t="s">
        <v>3465</v>
      </c>
      <c r="H1889" s="66">
        <v>299.94299999999998</v>
      </c>
      <c r="I1889" s="66">
        <v>149.971</v>
      </c>
      <c r="J1889" s="66">
        <v>89.372</v>
      </c>
      <c r="K1889" s="66">
        <v>0</v>
      </c>
      <c r="L1889" s="66">
        <v>0</v>
      </c>
      <c r="M1889" s="66">
        <v>60.6</v>
      </c>
      <c r="N1889" s="66">
        <v>0</v>
      </c>
      <c r="O1889" s="66">
        <v>0</v>
      </c>
      <c r="P1889" s="94">
        <v>43493.664606481485</v>
      </c>
      <c r="Q1889" s="95">
        <f t="shared" si="287"/>
        <v>20.20383872935858</v>
      </c>
    </row>
    <row r="1890" spans="1:17" ht="40.5" x14ac:dyDescent="0.25">
      <c r="A1890" s="49">
        <f t="shared" si="288"/>
        <v>1804</v>
      </c>
      <c r="B1890" s="44">
        <f t="shared" ref="B1890:B1953" si="289">B1889+1</f>
        <v>4</v>
      </c>
      <c r="C1890" s="45">
        <v>1415</v>
      </c>
      <c r="D1890" s="81" t="s">
        <v>3466</v>
      </c>
      <c r="E1890" s="37" t="s">
        <v>49</v>
      </c>
      <c r="F1890" s="37" t="s">
        <v>759</v>
      </c>
      <c r="G1890" s="36" t="s">
        <v>3467</v>
      </c>
      <c r="H1890" s="66">
        <v>299.86799999999999</v>
      </c>
      <c r="I1890" s="66">
        <v>149.934</v>
      </c>
      <c r="J1890" s="66">
        <v>88.46</v>
      </c>
      <c r="K1890" s="66">
        <v>0</v>
      </c>
      <c r="L1890" s="66">
        <v>0</v>
      </c>
      <c r="M1890" s="66">
        <v>31.64</v>
      </c>
      <c r="N1890" s="66">
        <v>0</v>
      </c>
      <c r="O1890" s="66">
        <v>29.834</v>
      </c>
      <c r="P1890" s="94">
        <v>43493.866273148145</v>
      </c>
      <c r="Q1890" s="95">
        <f t="shared" si="287"/>
        <v>20.500353488868438</v>
      </c>
    </row>
    <row r="1891" spans="1:17" ht="40.5" x14ac:dyDescent="0.25">
      <c r="A1891" s="49">
        <f t="shared" si="288"/>
        <v>1805</v>
      </c>
      <c r="B1891" s="44">
        <f t="shared" si="289"/>
        <v>5</v>
      </c>
      <c r="C1891" s="45">
        <v>1418</v>
      </c>
      <c r="D1891" s="81" t="s">
        <v>3468</v>
      </c>
      <c r="E1891" s="37" t="s">
        <v>49</v>
      </c>
      <c r="F1891" s="37" t="s">
        <v>53</v>
      </c>
      <c r="G1891" s="36" t="s">
        <v>3469</v>
      </c>
      <c r="H1891" s="66">
        <v>240.52</v>
      </c>
      <c r="I1891" s="66">
        <v>120.26</v>
      </c>
      <c r="J1891" s="66">
        <v>69.272999999999996</v>
      </c>
      <c r="K1891" s="66">
        <v>0</v>
      </c>
      <c r="L1891" s="66">
        <v>0</v>
      </c>
      <c r="M1891" s="66">
        <v>0</v>
      </c>
      <c r="N1891" s="66">
        <v>25.5</v>
      </c>
      <c r="O1891" s="66">
        <v>25.486999999999998</v>
      </c>
      <c r="P1891" s="94">
        <v>43493.88449074074</v>
      </c>
      <c r="Q1891" s="95">
        <f t="shared" si="287"/>
        <v>21.198652918676199</v>
      </c>
    </row>
    <row r="1892" spans="1:17" ht="40.5" x14ac:dyDescent="0.25">
      <c r="A1892" s="49">
        <f t="shared" si="288"/>
        <v>1806</v>
      </c>
      <c r="B1892" s="44">
        <f t="shared" si="289"/>
        <v>6</v>
      </c>
      <c r="C1892" s="45">
        <v>1425</v>
      </c>
      <c r="D1892" s="81" t="s">
        <v>3470</v>
      </c>
      <c r="E1892" s="37" t="s">
        <v>49</v>
      </c>
      <c r="F1892" s="37" t="s">
        <v>3584</v>
      </c>
      <c r="G1892" s="36" t="s">
        <v>3471</v>
      </c>
      <c r="H1892" s="66">
        <v>299.947</v>
      </c>
      <c r="I1892" s="66">
        <v>149.97300000000001</v>
      </c>
      <c r="J1892" s="66">
        <v>88.691000000000003</v>
      </c>
      <c r="K1892" s="66">
        <v>0</v>
      </c>
      <c r="L1892" s="66">
        <v>0</v>
      </c>
      <c r="M1892" s="66">
        <v>30</v>
      </c>
      <c r="N1892" s="66">
        <v>12.6</v>
      </c>
      <c r="O1892" s="66">
        <v>18.683</v>
      </c>
      <c r="P1892" s="94">
        <v>43493.908784722225</v>
      </c>
      <c r="Q1892" s="95">
        <f t="shared" si="287"/>
        <v>20.431276192127275</v>
      </c>
    </row>
    <row r="1893" spans="1:17" ht="40.5" x14ac:dyDescent="0.25">
      <c r="A1893" s="49">
        <f t="shared" si="288"/>
        <v>1807</v>
      </c>
      <c r="B1893" s="44">
        <f t="shared" si="289"/>
        <v>7</v>
      </c>
      <c r="C1893" s="45">
        <v>1497</v>
      </c>
      <c r="D1893" s="81" t="s">
        <v>3472</v>
      </c>
      <c r="E1893" s="37" t="s">
        <v>49</v>
      </c>
      <c r="F1893" s="37" t="s">
        <v>3585</v>
      </c>
      <c r="G1893" s="36" t="s">
        <v>3473</v>
      </c>
      <c r="H1893" s="66">
        <v>230.684</v>
      </c>
      <c r="I1893" s="66">
        <v>115.342</v>
      </c>
      <c r="J1893" s="66">
        <v>68.052000000000007</v>
      </c>
      <c r="K1893" s="66">
        <v>0</v>
      </c>
      <c r="L1893" s="66">
        <v>0</v>
      </c>
      <c r="M1893" s="66">
        <v>17</v>
      </c>
      <c r="N1893" s="66">
        <v>25.363</v>
      </c>
      <c r="O1893" s="66">
        <v>4.9269999999999996</v>
      </c>
      <c r="P1893" s="94">
        <v>43494.489548611113</v>
      </c>
      <c r="Q1893" s="95">
        <f t="shared" si="287"/>
        <v>20.499904631443879</v>
      </c>
    </row>
    <row r="1894" spans="1:17" ht="60.75" x14ac:dyDescent="0.25">
      <c r="A1894" s="49">
        <f t="shared" si="288"/>
        <v>1808</v>
      </c>
      <c r="B1894" s="44">
        <f t="shared" si="289"/>
        <v>8</v>
      </c>
      <c r="C1894" s="45">
        <v>1994</v>
      </c>
      <c r="D1894" s="81" t="s">
        <v>3474</v>
      </c>
      <c r="E1894" s="37" t="s">
        <v>49</v>
      </c>
      <c r="F1894" s="37" t="s">
        <v>3586</v>
      </c>
      <c r="G1894" s="36" t="s">
        <v>3475</v>
      </c>
      <c r="H1894" s="66">
        <v>49.787999999999997</v>
      </c>
      <c r="I1894" s="66">
        <v>24.893999999999998</v>
      </c>
      <c r="J1894" s="66">
        <v>14.794</v>
      </c>
      <c r="K1894" s="66">
        <v>0</v>
      </c>
      <c r="L1894" s="66">
        <v>0</v>
      </c>
      <c r="M1894" s="66">
        <v>0</v>
      </c>
      <c r="N1894" s="66">
        <v>10.1</v>
      </c>
      <c r="O1894" s="66">
        <v>0</v>
      </c>
      <c r="P1894" s="94">
        <v>43495.583541666667</v>
      </c>
      <c r="Q1894" s="95">
        <f t="shared" si="287"/>
        <v>20.286012693821807</v>
      </c>
    </row>
    <row r="1895" spans="1:17" ht="60.75" x14ac:dyDescent="0.25">
      <c r="A1895" s="49">
        <f t="shared" si="288"/>
        <v>1809</v>
      </c>
      <c r="B1895" s="44">
        <f t="shared" si="289"/>
        <v>9</v>
      </c>
      <c r="C1895" s="45">
        <v>2060</v>
      </c>
      <c r="D1895" s="81" t="s">
        <v>4199</v>
      </c>
      <c r="E1895" s="37" t="s">
        <v>49</v>
      </c>
      <c r="F1895" s="37" t="s">
        <v>512</v>
      </c>
      <c r="G1895" s="36" t="s">
        <v>3476</v>
      </c>
      <c r="H1895" s="66">
        <v>299.86599999999999</v>
      </c>
      <c r="I1895" s="66">
        <v>149.93299999999999</v>
      </c>
      <c r="J1895" s="66">
        <v>88.46</v>
      </c>
      <c r="K1895" s="66">
        <v>0</v>
      </c>
      <c r="L1895" s="66">
        <v>0</v>
      </c>
      <c r="M1895" s="66">
        <v>17</v>
      </c>
      <c r="N1895" s="66">
        <v>30.087</v>
      </c>
      <c r="O1895" s="66">
        <v>14.385999999999999</v>
      </c>
      <c r="P1895" s="94">
        <v>43495.647187499999</v>
      </c>
      <c r="Q1895" s="95">
        <f t="shared" si="287"/>
        <v>20.500156736675716</v>
      </c>
    </row>
    <row r="1896" spans="1:17" ht="40.5" x14ac:dyDescent="0.25">
      <c r="A1896" s="49">
        <f t="shared" si="288"/>
        <v>1810</v>
      </c>
      <c r="B1896" s="44">
        <f t="shared" si="289"/>
        <v>10</v>
      </c>
      <c r="C1896" s="45">
        <v>2296</v>
      </c>
      <c r="D1896" s="81" t="s">
        <v>3477</v>
      </c>
      <c r="E1896" s="37" t="s">
        <v>49</v>
      </c>
      <c r="F1896" s="37" t="s">
        <v>3587</v>
      </c>
      <c r="G1896" s="36" t="s">
        <v>3478</v>
      </c>
      <c r="H1896" s="66">
        <v>292.81299999999999</v>
      </c>
      <c r="I1896" s="66">
        <v>146.40600000000001</v>
      </c>
      <c r="J1896" s="66">
        <v>86.376999999999995</v>
      </c>
      <c r="K1896" s="66">
        <v>0</v>
      </c>
      <c r="L1896" s="66">
        <v>0</v>
      </c>
      <c r="M1896" s="66">
        <v>0</v>
      </c>
      <c r="N1896" s="66">
        <v>36.091999999999999</v>
      </c>
      <c r="O1896" s="66">
        <v>23.937999999999999</v>
      </c>
      <c r="P1896" s="94">
        <v>43495.915312500001</v>
      </c>
      <c r="Q1896" s="95">
        <f t="shared" si="287"/>
        <v>20.501138952164009</v>
      </c>
    </row>
    <row r="1897" spans="1:17" ht="56.25" x14ac:dyDescent="0.25">
      <c r="A1897" s="49">
        <f t="shared" si="288"/>
        <v>1811</v>
      </c>
      <c r="B1897" s="44">
        <f t="shared" si="289"/>
        <v>11</v>
      </c>
      <c r="C1897" s="45">
        <v>2433</v>
      </c>
      <c r="D1897" s="81" t="s">
        <v>3479</v>
      </c>
      <c r="E1897" s="37" t="s">
        <v>49</v>
      </c>
      <c r="F1897" s="37" t="s">
        <v>3588</v>
      </c>
      <c r="G1897" s="36" t="s">
        <v>3476</v>
      </c>
      <c r="H1897" s="66">
        <v>295.02199999999999</v>
      </c>
      <c r="I1897" s="66">
        <v>147.511</v>
      </c>
      <c r="J1897" s="66">
        <v>86.510999999999996</v>
      </c>
      <c r="K1897" s="66">
        <v>0</v>
      </c>
      <c r="L1897" s="66">
        <v>0</v>
      </c>
      <c r="M1897" s="66">
        <v>61</v>
      </c>
      <c r="N1897" s="66">
        <v>0</v>
      </c>
      <c r="O1897" s="66">
        <v>0</v>
      </c>
      <c r="P1897" s="94">
        <v>43496.505659722221</v>
      </c>
      <c r="Q1897" s="95">
        <f t="shared" si="287"/>
        <v>20.676424131081749</v>
      </c>
    </row>
    <row r="1898" spans="1:17" ht="60.75" x14ac:dyDescent="0.25">
      <c r="A1898" s="49">
        <f t="shared" si="288"/>
        <v>1812</v>
      </c>
      <c r="B1898" s="44">
        <f t="shared" si="289"/>
        <v>12</v>
      </c>
      <c r="C1898" s="45">
        <v>1408</v>
      </c>
      <c r="D1898" s="81" t="s">
        <v>3480</v>
      </c>
      <c r="E1898" s="37" t="s">
        <v>58</v>
      </c>
      <c r="F1898" s="37" t="s">
        <v>3589</v>
      </c>
      <c r="G1898" s="36" t="s">
        <v>3481</v>
      </c>
      <c r="H1898" s="66">
        <v>299.86200000000002</v>
      </c>
      <c r="I1898" s="66">
        <v>149.93100000000001</v>
      </c>
      <c r="J1898" s="66">
        <v>0</v>
      </c>
      <c r="K1898" s="66">
        <v>89.694000000000003</v>
      </c>
      <c r="L1898" s="66">
        <v>0</v>
      </c>
      <c r="M1898" s="66">
        <v>32</v>
      </c>
      <c r="N1898" s="66">
        <v>20</v>
      </c>
      <c r="O1898" s="66">
        <v>8.2370000000000001</v>
      </c>
      <c r="P1898" s="94">
        <v>43493.837337962963</v>
      </c>
      <c r="Q1898" s="95">
        <f t="shared" si="287"/>
        <v>20.088240590671706</v>
      </c>
    </row>
    <row r="1899" spans="1:17" ht="60.75" x14ac:dyDescent="0.25">
      <c r="A1899" s="49">
        <f t="shared" si="288"/>
        <v>1813</v>
      </c>
      <c r="B1899" s="44">
        <f t="shared" si="289"/>
        <v>13</v>
      </c>
      <c r="C1899" s="45">
        <v>1695</v>
      </c>
      <c r="D1899" s="81" t="s">
        <v>3482</v>
      </c>
      <c r="E1899" s="37" t="s">
        <v>58</v>
      </c>
      <c r="F1899" s="37" t="s">
        <v>3590</v>
      </c>
      <c r="G1899" s="36" t="s">
        <v>3483</v>
      </c>
      <c r="H1899" s="66">
        <v>199.566</v>
      </c>
      <c r="I1899" s="66">
        <v>99.75</v>
      </c>
      <c r="J1899" s="66">
        <v>59.816000000000003</v>
      </c>
      <c r="K1899" s="66">
        <v>0</v>
      </c>
      <c r="L1899" s="66">
        <v>0</v>
      </c>
      <c r="M1899" s="66">
        <v>20</v>
      </c>
      <c r="N1899" s="66">
        <v>6.8</v>
      </c>
      <c r="O1899" s="66">
        <v>13.2</v>
      </c>
      <c r="P1899" s="94">
        <v>43494.729259259257</v>
      </c>
      <c r="Q1899" s="95">
        <f t="shared" si="287"/>
        <v>20.0434943828107</v>
      </c>
    </row>
    <row r="1900" spans="1:17" ht="81" x14ac:dyDescent="0.25">
      <c r="A1900" s="49">
        <f t="shared" si="288"/>
        <v>1814</v>
      </c>
      <c r="B1900" s="44">
        <f t="shared" si="289"/>
        <v>14</v>
      </c>
      <c r="C1900" s="45">
        <v>1927</v>
      </c>
      <c r="D1900" s="81" t="s">
        <v>4198</v>
      </c>
      <c r="E1900" s="37" t="s">
        <v>58</v>
      </c>
      <c r="F1900" s="37" t="s">
        <v>3484</v>
      </c>
      <c r="G1900" s="36" t="s">
        <v>3476</v>
      </c>
      <c r="H1900" s="66">
        <v>298.48500000000001</v>
      </c>
      <c r="I1900" s="66">
        <v>149.19999999999999</v>
      </c>
      <c r="J1900" s="66">
        <v>89.558000000000007</v>
      </c>
      <c r="K1900" s="66">
        <v>0</v>
      </c>
      <c r="L1900" s="66">
        <v>0</v>
      </c>
      <c r="M1900" s="66">
        <v>48.856999999999999</v>
      </c>
      <c r="N1900" s="66">
        <v>0</v>
      </c>
      <c r="O1900" s="66">
        <v>10.87</v>
      </c>
      <c r="P1900" s="94">
        <v>43495.520474537036</v>
      </c>
      <c r="Q1900" s="95">
        <f t="shared" si="287"/>
        <v>20.010050756319412</v>
      </c>
    </row>
    <row r="1901" spans="1:17" ht="81" x14ac:dyDescent="0.25">
      <c r="A1901" s="49">
        <f t="shared" si="288"/>
        <v>1815</v>
      </c>
      <c r="B1901" s="44">
        <f t="shared" si="289"/>
        <v>15</v>
      </c>
      <c r="C1901" s="45">
        <v>1985</v>
      </c>
      <c r="D1901" s="81" t="s">
        <v>3595</v>
      </c>
      <c r="E1901" s="37" t="s">
        <v>58</v>
      </c>
      <c r="F1901" s="37" t="s">
        <v>3485</v>
      </c>
      <c r="G1901" s="36" t="s">
        <v>3475</v>
      </c>
      <c r="H1901" s="66">
        <v>299.52300000000002</v>
      </c>
      <c r="I1901" s="66">
        <v>149.69999999999999</v>
      </c>
      <c r="J1901" s="66">
        <v>89.844999999999999</v>
      </c>
      <c r="K1901" s="66">
        <v>0</v>
      </c>
      <c r="L1901" s="66">
        <v>0</v>
      </c>
      <c r="M1901" s="66">
        <v>45.959000000000003</v>
      </c>
      <c r="N1901" s="66">
        <v>0</v>
      </c>
      <c r="O1901" s="66">
        <v>14.019</v>
      </c>
      <c r="P1901" s="94">
        <v>43495.570960648147</v>
      </c>
      <c r="Q1901" s="95">
        <f t="shared" si="287"/>
        <v>20.024505630619352</v>
      </c>
    </row>
    <row r="1902" spans="1:17" ht="60.75" x14ac:dyDescent="0.25">
      <c r="A1902" s="49">
        <f t="shared" si="288"/>
        <v>1816</v>
      </c>
      <c r="B1902" s="44">
        <f t="shared" si="289"/>
        <v>16</v>
      </c>
      <c r="C1902" s="45">
        <v>2086</v>
      </c>
      <c r="D1902" s="81" t="s">
        <v>3486</v>
      </c>
      <c r="E1902" s="37" t="s">
        <v>58</v>
      </c>
      <c r="F1902" s="37" t="s">
        <v>3591</v>
      </c>
      <c r="G1902" s="36" t="s">
        <v>3487</v>
      </c>
      <c r="H1902" s="66">
        <v>297.43599999999998</v>
      </c>
      <c r="I1902" s="66">
        <v>148.5</v>
      </c>
      <c r="J1902" s="66">
        <v>73</v>
      </c>
      <c r="K1902" s="66">
        <v>0</v>
      </c>
      <c r="L1902" s="66">
        <v>0</v>
      </c>
      <c r="M1902" s="66">
        <v>59.024999999999999</v>
      </c>
      <c r="N1902" s="66">
        <v>3</v>
      </c>
      <c r="O1902" s="66">
        <v>13.911</v>
      </c>
      <c r="P1902" s="94">
        <v>43495.669004629628</v>
      </c>
      <c r="Q1902" s="95">
        <f t="shared" si="287"/>
        <v>25.530198093035143</v>
      </c>
    </row>
    <row r="1903" spans="1:17" ht="60.75" x14ac:dyDescent="0.25">
      <c r="A1903" s="49">
        <f t="shared" si="288"/>
        <v>1817</v>
      </c>
      <c r="B1903" s="44">
        <f t="shared" si="289"/>
        <v>17</v>
      </c>
      <c r="C1903" s="45">
        <v>2089</v>
      </c>
      <c r="D1903" s="81" t="s">
        <v>3488</v>
      </c>
      <c r="E1903" s="37" t="s">
        <v>58</v>
      </c>
      <c r="F1903" s="37" t="s">
        <v>3591</v>
      </c>
      <c r="G1903" s="36" t="s">
        <v>3476</v>
      </c>
      <c r="H1903" s="66">
        <v>366.24</v>
      </c>
      <c r="I1903" s="66">
        <v>183</v>
      </c>
      <c r="J1903" s="66">
        <v>91</v>
      </c>
      <c r="K1903" s="66">
        <v>0</v>
      </c>
      <c r="L1903" s="66">
        <v>0</v>
      </c>
      <c r="M1903" s="66">
        <v>44.24</v>
      </c>
      <c r="N1903" s="66">
        <v>18</v>
      </c>
      <c r="O1903" s="66">
        <v>30</v>
      </c>
      <c r="P1903" s="94">
        <v>43495.674155092594</v>
      </c>
      <c r="Q1903" s="95">
        <f t="shared" si="287"/>
        <v>25.185670598514633</v>
      </c>
    </row>
    <row r="1904" spans="1:17" ht="93.75" x14ac:dyDescent="0.25">
      <c r="A1904" s="49">
        <f t="shared" si="288"/>
        <v>1818</v>
      </c>
      <c r="B1904" s="44">
        <f t="shared" si="289"/>
        <v>18</v>
      </c>
      <c r="C1904" s="45">
        <v>1216</v>
      </c>
      <c r="D1904" s="81" t="s">
        <v>3489</v>
      </c>
      <c r="E1904" s="37" t="s">
        <v>835</v>
      </c>
      <c r="F1904" s="37" t="s">
        <v>3592</v>
      </c>
      <c r="G1904" s="36" t="s">
        <v>3490</v>
      </c>
      <c r="H1904" s="66">
        <v>451.661</v>
      </c>
      <c r="I1904" s="66">
        <v>200</v>
      </c>
      <c r="J1904" s="66">
        <v>100</v>
      </c>
      <c r="K1904" s="66">
        <v>60</v>
      </c>
      <c r="L1904" s="66">
        <v>0</v>
      </c>
      <c r="M1904" s="66">
        <v>80.141000000000005</v>
      </c>
      <c r="N1904" s="66">
        <v>0</v>
      </c>
      <c r="O1904" s="66">
        <v>11.52</v>
      </c>
      <c r="P1904" s="94">
        <v>43493.508067129631</v>
      </c>
      <c r="Q1904" s="95">
        <f t="shared" si="287"/>
        <v>20.294202953099781</v>
      </c>
    </row>
    <row r="1905" spans="1:17" ht="40.5" x14ac:dyDescent="0.25">
      <c r="A1905" s="49">
        <f t="shared" si="288"/>
        <v>1819</v>
      </c>
      <c r="B1905" s="44">
        <f t="shared" si="289"/>
        <v>19</v>
      </c>
      <c r="C1905" s="45">
        <v>711</v>
      </c>
      <c r="D1905" s="81" t="s">
        <v>3491</v>
      </c>
      <c r="E1905" s="37" t="s">
        <v>61</v>
      </c>
      <c r="F1905" s="37" t="s">
        <v>3492</v>
      </c>
      <c r="G1905" s="36" t="s">
        <v>3493</v>
      </c>
      <c r="H1905" s="66">
        <v>211.89400000000001</v>
      </c>
      <c r="I1905" s="66">
        <v>105.5</v>
      </c>
      <c r="J1905" s="66">
        <v>54</v>
      </c>
      <c r="K1905" s="66">
        <v>9.9939999999999998</v>
      </c>
      <c r="L1905" s="66">
        <v>0</v>
      </c>
      <c r="M1905" s="66">
        <v>0</v>
      </c>
      <c r="N1905" s="66">
        <v>37.316000000000003</v>
      </c>
      <c r="O1905" s="66">
        <v>5.0839999999999996</v>
      </c>
      <c r="P1905" s="94">
        <v>43489.811539351853</v>
      </c>
      <c r="Q1905" s="95">
        <f t="shared" si="287"/>
        <v>20.010005002501256</v>
      </c>
    </row>
    <row r="1906" spans="1:17" ht="40.5" x14ac:dyDescent="0.25">
      <c r="A1906" s="49">
        <f t="shared" si="288"/>
        <v>1820</v>
      </c>
      <c r="B1906" s="44">
        <f t="shared" si="289"/>
        <v>20</v>
      </c>
      <c r="C1906" s="45">
        <v>889</v>
      </c>
      <c r="D1906" s="81" t="s">
        <v>3596</v>
      </c>
      <c r="E1906" s="37" t="s">
        <v>61</v>
      </c>
      <c r="F1906" s="37" t="s">
        <v>3597</v>
      </c>
      <c r="G1906" s="36" t="s">
        <v>3494</v>
      </c>
      <c r="H1906" s="66">
        <v>235.66</v>
      </c>
      <c r="I1906" s="66">
        <v>117.5</v>
      </c>
      <c r="J1906" s="66">
        <v>70.959999999999994</v>
      </c>
      <c r="K1906" s="66">
        <v>0</v>
      </c>
      <c r="L1906" s="66">
        <v>0</v>
      </c>
      <c r="M1906" s="66">
        <v>0</v>
      </c>
      <c r="N1906" s="66">
        <v>47.2</v>
      </c>
      <c r="O1906" s="66">
        <v>0</v>
      </c>
      <c r="P1906" s="94">
        <v>43490.631145833337</v>
      </c>
      <c r="Q1906" s="95">
        <f t="shared" si="287"/>
        <v>20.028855130272426</v>
      </c>
    </row>
    <row r="1907" spans="1:17" ht="40.5" x14ac:dyDescent="0.25">
      <c r="A1907" s="49">
        <f t="shared" si="288"/>
        <v>1821</v>
      </c>
      <c r="B1907" s="44">
        <f t="shared" si="289"/>
        <v>21</v>
      </c>
      <c r="C1907" s="45">
        <v>999</v>
      </c>
      <c r="D1907" s="81" t="s">
        <v>3495</v>
      </c>
      <c r="E1907" s="37" t="s">
        <v>61</v>
      </c>
      <c r="F1907" s="37" t="s">
        <v>3496</v>
      </c>
      <c r="G1907" s="36" t="s">
        <v>3465</v>
      </c>
      <c r="H1907" s="66">
        <v>297.26400000000001</v>
      </c>
      <c r="I1907" s="66">
        <v>148</v>
      </c>
      <c r="J1907" s="66">
        <v>0</v>
      </c>
      <c r="K1907" s="66">
        <v>89.263999999999996</v>
      </c>
      <c r="L1907" s="66">
        <v>0</v>
      </c>
      <c r="M1907" s="66">
        <v>60</v>
      </c>
      <c r="N1907" s="66">
        <v>0</v>
      </c>
      <c r="O1907" s="66">
        <v>0</v>
      </c>
      <c r="P1907" s="94">
        <v>43490.734930555554</v>
      </c>
      <c r="Q1907" s="95">
        <f t="shared" si="287"/>
        <v>20.184078798643629</v>
      </c>
    </row>
    <row r="1908" spans="1:17" ht="40.5" x14ac:dyDescent="0.25">
      <c r="A1908" s="49">
        <f t="shared" si="288"/>
        <v>1822</v>
      </c>
      <c r="B1908" s="44">
        <f t="shared" si="289"/>
        <v>22</v>
      </c>
      <c r="C1908" s="45">
        <v>1645</v>
      </c>
      <c r="D1908" s="81" t="s">
        <v>3497</v>
      </c>
      <c r="E1908" s="37" t="s">
        <v>61</v>
      </c>
      <c r="F1908" s="37" t="s">
        <v>3498</v>
      </c>
      <c r="G1908" s="36" t="s">
        <v>3499</v>
      </c>
      <c r="H1908" s="66">
        <v>299.62</v>
      </c>
      <c r="I1908" s="66">
        <v>149.5</v>
      </c>
      <c r="J1908" s="66">
        <v>0</v>
      </c>
      <c r="K1908" s="66">
        <v>90.12</v>
      </c>
      <c r="L1908" s="66">
        <v>0</v>
      </c>
      <c r="M1908" s="66">
        <v>60</v>
      </c>
      <c r="N1908" s="66">
        <v>0</v>
      </c>
      <c r="O1908" s="66">
        <v>0</v>
      </c>
      <c r="P1908" s="94">
        <v>43494.678182870368</v>
      </c>
      <c r="Q1908" s="95">
        <f t="shared" si="287"/>
        <v>20.025365462919698</v>
      </c>
    </row>
    <row r="1909" spans="1:17" ht="40.5" x14ac:dyDescent="0.25">
      <c r="A1909" s="49">
        <f t="shared" si="288"/>
        <v>1823</v>
      </c>
      <c r="B1909" s="44">
        <f t="shared" si="289"/>
        <v>23</v>
      </c>
      <c r="C1909" s="45">
        <v>1974</v>
      </c>
      <c r="D1909" s="81" t="s">
        <v>3500</v>
      </c>
      <c r="E1909" s="37" t="s">
        <v>61</v>
      </c>
      <c r="F1909" s="37" t="s">
        <v>3501</v>
      </c>
      <c r="G1909" s="36" t="s">
        <v>3502</v>
      </c>
      <c r="H1909" s="66">
        <v>224.417</v>
      </c>
      <c r="I1909" s="66">
        <v>112</v>
      </c>
      <c r="J1909" s="66">
        <v>30</v>
      </c>
      <c r="K1909" s="66">
        <v>37.417000000000002</v>
      </c>
      <c r="L1909" s="66">
        <v>0</v>
      </c>
      <c r="M1909" s="66">
        <v>34.481999999999999</v>
      </c>
      <c r="N1909" s="66">
        <v>0</v>
      </c>
      <c r="O1909" s="66">
        <v>10.518000000000001</v>
      </c>
      <c r="P1909" s="94">
        <v>43495.563969907409</v>
      </c>
      <c r="Q1909" s="95">
        <f t="shared" si="287"/>
        <v>20.051956848188862</v>
      </c>
    </row>
    <row r="1910" spans="1:17" ht="40.5" x14ac:dyDescent="0.25">
      <c r="A1910" s="49">
        <f t="shared" si="288"/>
        <v>1824</v>
      </c>
      <c r="B1910" s="44">
        <f t="shared" si="289"/>
        <v>24</v>
      </c>
      <c r="C1910" s="45">
        <v>611</v>
      </c>
      <c r="D1910" s="81" t="s">
        <v>3503</v>
      </c>
      <c r="E1910" s="37" t="s">
        <v>63</v>
      </c>
      <c r="F1910" s="37" t="s">
        <v>3504</v>
      </c>
      <c r="G1910" s="36" t="s">
        <v>3473</v>
      </c>
      <c r="H1910" s="66">
        <v>170</v>
      </c>
      <c r="I1910" s="66">
        <v>85</v>
      </c>
      <c r="J1910" s="66">
        <v>50.6</v>
      </c>
      <c r="K1910" s="66">
        <v>0</v>
      </c>
      <c r="L1910" s="66">
        <v>0</v>
      </c>
      <c r="M1910" s="66">
        <v>17.399999999999999</v>
      </c>
      <c r="N1910" s="66">
        <v>0</v>
      </c>
      <c r="O1910" s="66">
        <v>17</v>
      </c>
      <c r="P1910" s="94">
        <v>43489.61041666667</v>
      </c>
      <c r="Q1910" s="95">
        <f t="shared" si="287"/>
        <v>20.235294117647058</v>
      </c>
    </row>
    <row r="1911" spans="1:17" ht="40.5" x14ac:dyDescent="0.25">
      <c r="A1911" s="49">
        <f t="shared" si="288"/>
        <v>1825</v>
      </c>
      <c r="B1911" s="44">
        <f t="shared" si="289"/>
        <v>25</v>
      </c>
      <c r="C1911" s="45">
        <v>709</v>
      </c>
      <c r="D1911" s="81" t="s">
        <v>3505</v>
      </c>
      <c r="E1911" s="37" t="s">
        <v>63</v>
      </c>
      <c r="F1911" s="37" t="s">
        <v>3492</v>
      </c>
      <c r="G1911" s="36" t="s">
        <v>3469</v>
      </c>
      <c r="H1911" s="66">
        <v>170</v>
      </c>
      <c r="I1911" s="66">
        <v>85</v>
      </c>
      <c r="J1911" s="66">
        <v>30</v>
      </c>
      <c r="K1911" s="66">
        <v>20.6</v>
      </c>
      <c r="L1911" s="66">
        <v>0</v>
      </c>
      <c r="M1911" s="66">
        <v>17.399999999999999</v>
      </c>
      <c r="N1911" s="66">
        <v>0</v>
      </c>
      <c r="O1911" s="66">
        <v>17</v>
      </c>
      <c r="P1911" s="94">
        <v>43489.807893518519</v>
      </c>
      <c r="Q1911" s="95">
        <f t="shared" si="287"/>
        <v>20.235294117647058</v>
      </c>
    </row>
    <row r="1912" spans="1:17" ht="75" x14ac:dyDescent="0.25">
      <c r="A1912" s="49">
        <f t="shared" si="288"/>
        <v>1826</v>
      </c>
      <c r="B1912" s="44">
        <f t="shared" si="289"/>
        <v>26</v>
      </c>
      <c r="C1912" s="45">
        <v>784</v>
      </c>
      <c r="D1912" s="81" t="s">
        <v>4197</v>
      </c>
      <c r="E1912" s="37" t="s">
        <v>63</v>
      </c>
      <c r="F1912" s="37" t="s">
        <v>3593</v>
      </c>
      <c r="G1912" s="36" t="s">
        <v>3476</v>
      </c>
      <c r="H1912" s="66">
        <v>418.916</v>
      </c>
      <c r="I1912" s="66">
        <v>199.95</v>
      </c>
      <c r="J1912" s="66">
        <v>123.613</v>
      </c>
      <c r="K1912" s="66">
        <v>0</v>
      </c>
      <c r="L1912" s="66">
        <v>0</v>
      </c>
      <c r="M1912" s="66">
        <v>50</v>
      </c>
      <c r="N1912" s="66">
        <v>28.716000000000001</v>
      </c>
      <c r="O1912" s="66">
        <v>16.637</v>
      </c>
      <c r="P1912" s="94">
        <v>43490.471064814818</v>
      </c>
      <c r="Q1912" s="95">
        <f t="shared" si="287"/>
        <v>22.761842469612048</v>
      </c>
    </row>
    <row r="1913" spans="1:17" ht="40.5" x14ac:dyDescent="0.25">
      <c r="A1913" s="49">
        <f t="shared" si="288"/>
        <v>1827</v>
      </c>
      <c r="B1913" s="44">
        <f t="shared" si="289"/>
        <v>27</v>
      </c>
      <c r="C1913" s="45">
        <v>868</v>
      </c>
      <c r="D1913" s="81" t="s">
        <v>3506</v>
      </c>
      <c r="E1913" s="37" t="s">
        <v>63</v>
      </c>
      <c r="F1913" s="37" t="s">
        <v>3507</v>
      </c>
      <c r="G1913" s="36" t="s">
        <v>3508</v>
      </c>
      <c r="H1913" s="66">
        <v>80.790999999999997</v>
      </c>
      <c r="I1913" s="66">
        <v>40.39</v>
      </c>
      <c r="J1913" s="66">
        <v>19.108000000000001</v>
      </c>
      <c r="K1913" s="66">
        <v>4.0759999999999996</v>
      </c>
      <c r="L1913" s="66">
        <v>0</v>
      </c>
      <c r="M1913" s="66">
        <v>0</v>
      </c>
      <c r="N1913" s="66">
        <v>9</v>
      </c>
      <c r="O1913" s="66">
        <v>8.2170000000000005</v>
      </c>
      <c r="P1913" s="94">
        <v>43490.61109953704</v>
      </c>
      <c r="Q1913" s="95">
        <f t="shared" si="287"/>
        <v>21.310542015818591</v>
      </c>
    </row>
    <row r="1914" spans="1:17" ht="75" x14ac:dyDescent="0.25">
      <c r="A1914" s="49">
        <f t="shared" si="288"/>
        <v>1828</v>
      </c>
      <c r="B1914" s="44">
        <f t="shared" si="289"/>
        <v>28</v>
      </c>
      <c r="C1914" s="45">
        <v>1001</v>
      </c>
      <c r="D1914" s="81" t="s">
        <v>3509</v>
      </c>
      <c r="E1914" s="37" t="s">
        <v>63</v>
      </c>
      <c r="F1914" s="37" t="s">
        <v>3593</v>
      </c>
      <c r="G1914" s="36" t="s">
        <v>3476</v>
      </c>
      <c r="H1914" s="66">
        <v>399.66800000000001</v>
      </c>
      <c r="I1914" s="66">
        <v>199.8</v>
      </c>
      <c r="J1914" s="66">
        <v>154.864</v>
      </c>
      <c r="K1914" s="66">
        <v>0</v>
      </c>
      <c r="L1914" s="66">
        <v>0</v>
      </c>
      <c r="M1914" s="66">
        <v>5</v>
      </c>
      <c r="N1914" s="66">
        <v>30.2</v>
      </c>
      <c r="O1914" s="66">
        <v>9.8040000000000003</v>
      </c>
      <c r="P1914" s="94">
        <v>43490.735520833332</v>
      </c>
      <c r="Q1914" s="95">
        <f t="shared" si="287"/>
        <v>11.260346087252419</v>
      </c>
    </row>
    <row r="1915" spans="1:17" ht="40.5" x14ac:dyDescent="0.25">
      <c r="A1915" s="49">
        <f t="shared" si="288"/>
        <v>1829</v>
      </c>
      <c r="B1915" s="44">
        <f t="shared" si="289"/>
        <v>29</v>
      </c>
      <c r="C1915" s="45">
        <v>1030</v>
      </c>
      <c r="D1915" s="81" t="s">
        <v>4196</v>
      </c>
      <c r="E1915" s="37" t="s">
        <v>63</v>
      </c>
      <c r="F1915" s="37" t="s">
        <v>3510</v>
      </c>
      <c r="G1915" s="36" t="s">
        <v>411</v>
      </c>
      <c r="H1915" s="66">
        <v>299.82400000000001</v>
      </c>
      <c r="I1915" s="66">
        <v>149.91200000000001</v>
      </c>
      <c r="J1915" s="66">
        <v>42.097999999999999</v>
      </c>
      <c r="K1915" s="66">
        <v>46.835000000000001</v>
      </c>
      <c r="L1915" s="66">
        <v>0</v>
      </c>
      <c r="M1915" s="66">
        <v>30</v>
      </c>
      <c r="N1915" s="66">
        <v>25</v>
      </c>
      <c r="O1915" s="66">
        <v>5.9790000000000001</v>
      </c>
      <c r="P1915" s="94">
        <v>43490.772881944446</v>
      </c>
      <c r="Q1915" s="95">
        <f t="shared" si="287"/>
        <v>20.338265115534444</v>
      </c>
    </row>
    <row r="1916" spans="1:17" ht="40.5" x14ac:dyDescent="0.25">
      <c r="A1916" s="49">
        <f t="shared" si="288"/>
        <v>1830</v>
      </c>
      <c r="B1916" s="44">
        <f t="shared" si="289"/>
        <v>30</v>
      </c>
      <c r="C1916" s="45">
        <v>1046</v>
      </c>
      <c r="D1916" s="81" t="s">
        <v>3511</v>
      </c>
      <c r="E1916" s="37" t="s">
        <v>63</v>
      </c>
      <c r="F1916" s="37" t="s">
        <v>3496</v>
      </c>
      <c r="G1916" s="36" t="s">
        <v>3465</v>
      </c>
      <c r="H1916" s="66">
        <v>295.33199999999999</v>
      </c>
      <c r="I1916" s="66">
        <v>147</v>
      </c>
      <c r="J1916" s="66">
        <v>0</v>
      </c>
      <c r="K1916" s="66">
        <v>88.331999999999994</v>
      </c>
      <c r="L1916" s="66">
        <v>0</v>
      </c>
      <c r="M1916" s="66">
        <v>60</v>
      </c>
      <c r="N1916" s="66">
        <v>0</v>
      </c>
      <c r="O1916" s="66">
        <v>0</v>
      </c>
      <c r="P1916" s="94">
        <v>43490.799710648149</v>
      </c>
      <c r="Q1916" s="95">
        <f t="shared" si="287"/>
        <v>20.316118808662793</v>
      </c>
    </row>
    <row r="1917" spans="1:17" ht="40.5" x14ac:dyDescent="0.25">
      <c r="A1917" s="49">
        <f t="shared" si="288"/>
        <v>1831</v>
      </c>
      <c r="B1917" s="44">
        <f t="shared" si="289"/>
        <v>31</v>
      </c>
      <c r="C1917" s="45">
        <v>1060</v>
      </c>
      <c r="D1917" s="81" t="s">
        <v>3512</v>
      </c>
      <c r="E1917" s="37" t="s">
        <v>63</v>
      </c>
      <c r="F1917" s="37" t="s">
        <v>3510</v>
      </c>
      <c r="G1917" s="36" t="s">
        <v>411</v>
      </c>
      <c r="H1917" s="66">
        <v>191.18</v>
      </c>
      <c r="I1917" s="66">
        <v>95.59</v>
      </c>
      <c r="J1917" s="66">
        <v>55.44</v>
      </c>
      <c r="K1917" s="66">
        <v>0</v>
      </c>
      <c r="L1917" s="66">
        <v>0</v>
      </c>
      <c r="M1917" s="66">
        <v>22.77</v>
      </c>
      <c r="N1917" s="66">
        <v>0</v>
      </c>
      <c r="O1917" s="66">
        <v>17.38</v>
      </c>
      <c r="P1917" s="94">
        <v>43490.823275462964</v>
      </c>
      <c r="Q1917" s="95">
        <f t="shared" si="287"/>
        <v>21.001150747986191</v>
      </c>
    </row>
    <row r="1918" spans="1:17" ht="40.5" x14ac:dyDescent="0.25">
      <c r="A1918" s="49">
        <f t="shared" si="288"/>
        <v>1832</v>
      </c>
      <c r="B1918" s="44">
        <f t="shared" si="289"/>
        <v>32</v>
      </c>
      <c r="C1918" s="45">
        <v>1109</v>
      </c>
      <c r="D1918" s="81" t="s">
        <v>3513</v>
      </c>
      <c r="E1918" s="37" t="s">
        <v>63</v>
      </c>
      <c r="F1918" s="37" t="s">
        <v>3510</v>
      </c>
      <c r="G1918" s="36" t="s">
        <v>3514</v>
      </c>
      <c r="H1918" s="66">
        <v>170</v>
      </c>
      <c r="I1918" s="66">
        <v>85</v>
      </c>
      <c r="J1918" s="66">
        <v>50.5</v>
      </c>
      <c r="K1918" s="66">
        <v>0</v>
      </c>
      <c r="L1918" s="66">
        <v>0</v>
      </c>
      <c r="M1918" s="66">
        <v>17.5</v>
      </c>
      <c r="N1918" s="66">
        <v>0</v>
      </c>
      <c r="O1918" s="66">
        <v>17</v>
      </c>
      <c r="P1918" s="94">
        <v>43491.590405092589</v>
      </c>
      <c r="Q1918" s="95">
        <f t="shared" si="287"/>
        <v>20.294117647058822</v>
      </c>
    </row>
    <row r="1919" spans="1:17" ht="40.5" x14ac:dyDescent="0.25">
      <c r="A1919" s="49">
        <f t="shared" si="288"/>
        <v>1833</v>
      </c>
      <c r="B1919" s="44">
        <f t="shared" si="289"/>
        <v>33</v>
      </c>
      <c r="C1919" s="45">
        <v>1120</v>
      </c>
      <c r="D1919" s="81" t="s">
        <v>3515</v>
      </c>
      <c r="E1919" s="37" t="s">
        <v>63</v>
      </c>
      <c r="F1919" s="37" t="s">
        <v>3516</v>
      </c>
      <c r="G1919" s="36" t="s">
        <v>3517</v>
      </c>
      <c r="H1919" s="66">
        <v>153.66800000000001</v>
      </c>
      <c r="I1919" s="66">
        <v>76.8</v>
      </c>
      <c r="J1919" s="66">
        <v>35.279000000000003</v>
      </c>
      <c r="K1919" s="66">
        <v>9.0229999999999997</v>
      </c>
      <c r="L1919" s="66">
        <v>0</v>
      </c>
      <c r="M1919" s="66">
        <v>20</v>
      </c>
      <c r="N1919" s="66">
        <v>0</v>
      </c>
      <c r="O1919" s="66">
        <v>12.566000000000001</v>
      </c>
      <c r="P1919" s="94">
        <v>43491.68246527778</v>
      </c>
      <c r="Q1919" s="95">
        <f t="shared" ref="Q1919:Q1950" si="290">(O1919+N1919+M1919)*100/H1919</f>
        <v>21.192440846500247</v>
      </c>
    </row>
    <row r="1920" spans="1:17" ht="40.5" x14ac:dyDescent="0.25">
      <c r="A1920" s="49">
        <f t="shared" si="288"/>
        <v>1834</v>
      </c>
      <c r="B1920" s="44">
        <f t="shared" si="289"/>
        <v>34</v>
      </c>
      <c r="C1920" s="45">
        <v>1294</v>
      </c>
      <c r="D1920" s="81" t="s">
        <v>3518</v>
      </c>
      <c r="E1920" s="37" t="s">
        <v>63</v>
      </c>
      <c r="F1920" s="37" t="s">
        <v>3519</v>
      </c>
      <c r="G1920" s="36" t="s">
        <v>3481</v>
      </c>
      <c r="H1920" s="66">
        <v>298.15699999999998</v>
      </c>
      <c r="I1920" s="66">
        <v>149</v>
      </c>
      <c r="J1920" s="66">
        <v>0</v>
      </c>
      <c r="K1920" s="66">
        <v>88.576999999999998</v>
      </c>
      <c r="L1920" s="66">
        <v>0</v>
      </c>
      <c r="M1920" s="66">
        <v>32</v>
      </c>
      <c r="N1920" s="66">
        <v>21</v>
      </c>
      <c r="O1920" s="66">
        <v>7.58</v>
      </c>
      <c r="P1920" s="94">
        <v>43493.673796296294</v>
      </c>
      <c r="Q1920" s="95">
        <f t="shared" si="290"/>
        <v>20.318154529325156</v>
      </c>
    </row>
    <row r="1921" spans="1:17" ht="40.5" x14ac:dyDescent="0.25">
      <c r="A1921" s="49">
        <f t="shared" si="288"/>
        <v>1835</v>
      </c>
      <c r="B1921" s="44">
        <f t="shared" si="289"/>
        <v>35</v>
      </c>
      <c r="C1921" s="45">
        <v>1353</v>
      </c>
      <c r="D1921" s="81" t="s">
        <v>3520</v>
      </c>
      <c r="E1921" s="37" t="s">
        <v>63</v>
      </c>
      <c r="F1921" s="37" t="s">
        <v>3510</v>
      </c>
      <c r="G1921" s="36" t="s">
        <v>411</v>
      </c>
      <c r="H1921" s="66">
        <v>296.161</v>
      </c>
      <c r="I1921" s="66">
        <v>148.05000000000001</v>
      </c>
      <c r="J1921" s="66">
        <v>80.572000000000003</v>
      </c>
      <c r="K1921" s="66">
        <v>0</v>
      </c>
      <c r="L1921" s="66">
        <v>0</v>
      </c>
      <c r="M1921" s="66">
        <v>15</v>
      </c>
      <c r="N1921" s="66">
        <v>38.713999999999999</v>
      </c>
      <c r="O1921" s="66">
        <v>13.824999999999999</v>
      </c>
      <c r="P1921" s="94">
        <v>43493.748703703706</v>
      </c>
      <c r="Q1921" s="95">
        <f t="shared" si="290"/>
        <v>22.804825753559722</v>
      </c>
    </row>
    <row r="1922" spans="1:17" ht="60.75" x14ac:dyDescent="0.25">
      <c r="A1922" s="49">
        <f t="shared" si="288"/>
        <v>1836</v>
      </c>
      <c r="B1922" s="44">
        <f t="shared" si="289"/>
        <v>36</v>
      </c>
      <c r="C1922" s="45">
        <v>1379</v>
      </c>
      <c r="D1922" s="81" t="s">
        <v>3521</v>
      </c>
      <c r="E1922" s="37" t="s">
        <v>63</v>
      </c>
      <c r="F1922" s="37" t="s">
        <v>3501</v>
      </c>
      <c r="G1922" s="36" t="s">
        <v>3475</v>
      </c>
      <c r="H1922" s="66">
        <v>299.39499999999998</v>
      </c>
      <c r="I1922" s="66">
        <v>149.6</v>
      </c>
      <c r="J1922" s="66">
        <v>0</v>
      </c>
      <c r="K1922" s="66">
        <v>89.385999999999996</v>
      </c>
      <c r="L1922" s="66">
        <v>0</v>
      </c>
      <c r="M1922" s="66">
        <v>30</v>
      </c>
      <c r="N1922" s="66">
        <v>24</v>
      </c>
      <c r="O1922" s="66">
        <v>6.4089999999999998</v>
      </c>
      <c r="P1922" s="94">
        <v>43493.775659722225</v>
      </c>
      <c r="Q1922" s="95">
        <f t="shared" si="290"/>
        <v>20.177023664389854</v>
      </c>
    </row>
    <row r="1923" spans="1:17" ht="40.5" x14ac:dyDescent="0.25">
      <c r="A1923" s="49">
        <f t="shared" si="288"/>
        <v>1837</v>
      </c>
      <c r="B1923" s="44">
        <f t="shared" si="289"/>
        <v>37</v>
      </c>
      <c r="C1923" s="45">
        <v>1383</v>
      </c>
      <c r="D1923" s="81" t="s">
        <v>3522</v>
      </c>
      <c r="E1923" s="37" t="s">
        <v>63</v>
      </c>
      <c r="F1923" s="37" t="s">
        <v>3519</v>
      </c>
      <c r="G1923" s="36" t="s">
        <v>3481</v>
      </c>
      <c r="H1923" s="66">
        <v>299.40800000000002</v>
      </c>
      <c r="I1923" s="66">
        <v>149.69999999999999</v>
      </c>
      <c r="J1923" s="66">
        <v>0</v>
      </c>
      <c r="K1923" s="66">
        <v>89.391000000000005</v>
      </c>
      <c r="L1923" s="66">
        <v>0</v>
      </c>
      <c r="M1923" s="66">
        <v>33</v>
      </c>
      <c r="N1923" s="66">
        <v>21</v>
      </c>
      <c r="O1923" s="66">
        <v>6.3170000000000002</v>
      </c>
      <c r="P1923" s="94">
        <v>43493.779386574075</v>
      </c>
      <c r="Q1923" s="95">
        <f t="shared" si="290"/>
        <v>20.145420296050872</v>
      </c>
    </row>
    <row r="1924" spans="1:17" ht="40.5" x14ac:dyDescent="0.25">
      <c r="A1924" s="49">
        <f t="shared" si="288"/>
        <v>1838</v>
      </c>
      <c r="B1924" s="44">
        <f t="shared" si="289"/>
        <v>38</v>
      </c>
      <c r="C1924" s="45">
        <v>1388</v>
      </c>
      <c r="D1924" s="81" t="s">
        <v>3523</v>
      </c>
      <c r="E1924" s="37" t="s">
        <v>63</v>
      </c>
      <c r="F1924" s="37" t="s">
        <v>3516</v>
      </c>
      <c r="G1924" s="36" t="s">
        <v>3517</v>
      </c>
      <c r="H1924" s="66">
        <v>170</v>
      </c>
      <c r="I1924" s="66">
        <v>85</v>
      </c>
      <c r="J1924" s="66">
        <v>49.3</v>
      </c>
      <c r="K1924" s="66">
        <v>0</v>
      </c>
      <c r="L1924" s="66">
        <v>0</v>
      </c>
      <c r="M1924" s="66">
        <v>18.7</v>
      </c>
      <c r="N1924" s="66">
        <v>0</v>
      </c>
      <c r="O1924" s="66">
        <v>17</v>
      </c>
      <c r="P1924" s="94">
        <v>43493.791655092595</v>
      </c>
      <c r="Q1924" s="95">
        <f t="shared" si="290"/>
        <v>21.000000000000004</v>
      </c>
    </row>
    <row r="1925" spans="1:17" ht="40.5" x14ac:dyDescent="0.25">
      <c r="A1925" s="49">
        <f t="shared" si="288"/>
        <v>1839</v>
      </c>
      <c r="B1925" s="44">
        <f t="shared" si="289"/>
        <v>39</v>
      </c>
      <c r="C1925" s="45">
        <v>1403</v>
      </c>
      <c r="D1925" s="81" t="s">
        <v>3524</v>
      </c>
      <c r="E1925" s="37" t="s">
        <v>63</v>
      </c>
      <c r="F1925" s="37" t="s">
        <v>3525</v>
      </c>
      <c r="G1925" s="36" t="s">
        <v>3526</v>
      </c>
      <c r="H1925" s="66">
        <v>40</v>
      </c>
      <c r="I1925" s="66">
        <v>20</v>
      </c>
      <c r="J1925" s="66">
        <v>0</v>
      </c>
      <c r="K1925" s="66">
        <v>6</v>
      </c>
      <c r="L1925" s="66">
        <v>0</v>
      </c>
      <c r="M1925" s="66">
        <v>14</v>
      </c>
      <c r="N1925" s="66">
        <v>0</v>
      </c>
      <c r="O1925" s="66">
        <v>0</v>
      </c>
      <c r="P1925" s="94">
        <v>43493.830011574071</v>
      </c>
      <c r="Q1925" s="95">
        <f t="shared" si="290"/>
        <v>35</v>
      </c>
    </row>
    <row r="1926" spans="1:17" ht="60.75" x14ac:dyDescent="0.25">
      <c r="A1926" s="49">
        <f t="shared" si="288"/>
        <v>1840</v>
      </c>
      <c r="B1926" s="44">
        <f t="shared" si="289"/>
        <v>40</v>
      </c>
      <c r="C1926" s="45">
        <v>1412</v>
      </c>
      <c r="D1926" s="81" t="s">
        <v>3527</v>
      </c>
      <c r="E1926" s="37" t="s">
        <v>63</v>
      </c>
      <c r="F1926" s="37" t="s">
        <v>3519</v>
      </c>
      <c r="G1926" s="36" t="s">
        <v>3481</v>
      </c>
      <c r="H1926" s="66">
        <v>299.18700000000001</v>
      </c>
      <c r="I1926" s="66">
        <v>149.5</v>
      </c>
      <c r="J1926" s="66">
        <v>0</v>
      </c>
      <c r="K1926" s="66">
        <v>89.611999999999995</v>
      </c>
      <c r="L1926" s="66">
        <v>0</v>
      </c>
      <c r="M1926" s="66">
        <v>32</v>
      </c>
      <c r="N1926" s="66">
        <v>21</v>
      </c>
      <c r="O1926" s="66">
        <v>7.0750000000000002</v>
      </c>
      <c r="P1926" s="94">
        <v>43493.851620370369</v>
      </c>
      <c r="Q1926" s="95">
        <f t="shared" si="290"/>
        <v>20.079415215233283</v>
      </c>
    </row>
    <row r="1927" spans="1:17" ht="60.75" x14ac:dyDescent="0.25">
      <c r="A1927" s="49">
        <f t="shared" si="288"/>
        <v>1841</v>
      </c>
      <c r="B1927" s="44">
        <f t="shared" si="289"/>
        <v>41</v>
      </c>
      <c r="C1927" s="45">
        <v>1419</v>
      </c>
      <c r="D1927" s="81" t="s">
        <v>4195</v>
      </c>
      <c r="E1927" s="37" t="s">
        <v>63</v>
      </c>
      <c r="F1927" s="37" t="s">
        <v>3528</v>
      </c>
      <c r="G1927" s="36" t="s">
        <v>3529</v>
      </c>
      <c r="H1927" s="66">
        <v>252.51300000000001</v>
      </c>
      <c r="I1927" s="66">
        <v>126.2</v>
      </c>
      <c r="J1927" s="66">
        <v>0</v>
      </c>
      <c r="K1927" s="66">
        <v>75.5</v>
      </c>
      <c r="L1927" s="66">
        <v>0</v>
      </c>
      <c r="M1927" s="66">
        <v>25.5</v>
      </c>
      <c r="N1927" s="66">
        <v>12.741</v>
      </c>
      <c r="O1927" s="66">
        <v>12.571999999999999</v>
      </c>
      <c r="P1927" s="94">
        <v>43493.887141203704</v>
      </c>
      <c r="Q1927" s="95">
        <f t="shared" si="290"/>
        <v>20.122924364290157</v>
      </c>
    </row>
    <row r="1928" spans="1:17" ht="40.5" x14ac:dyDescent="0.25">
      <c r="A1928" s="49">
        <f t="shared" si="288"/>
        <v>1842</v>
      </c>
      <c r="B1928" s="44">
        <f t="shared" si="289"/>
        <v>42</v>
      </c>
      <c r="C1928" s="45">
        <v>1508</v>
      </c>
      <c r="D1928" s="81" t="s">
        <v>3530</v>
      </c>
      <c r="E1928" s="37" t="s">
        <v>63</v>
      </c>
      <c r="F1928" s="37" t="s">
        <v>3510</v>
      </c>
      <c r="G1928" s="36" t="s">
        <v>3531</v>
      </c>
      <c r="H1928" s="66">
        <v>299.44</v>
      </c>
      <c r="I1928" s="66">
        <v>149.69999999999999</v>
      </c>
      <c r="J1928" s="66">
        <v>50</v>
      </c>
      <c r="K1928" s="66">
        <v>69.739999999999995</v>
      </c>
      <c r="L1928" s="66">
        <v>0</v>
      </c>
      <c r="M1928" s="66">
        <v>0</v>
      </c>
      <c r="N1928" s="66">
        <v>30</v>
      </c>
      <c r="O1928" s="66">
        <v>0</v>
      </c>
      <c r="P1928" s="94">
        <v>43494.498182870368</v>
      </c>
      <c r="Q1928" s="95">
        <f t="shared" si="290"/>
        <v>10.018701576275715</v>
      </c>
    </row>
    <row r="1929" spans="1:17" ht="40.5" x14ac:dyDescent="0.25">
      <c r="A1929" s="49">
        <f t="shared" si="288"/>
        <v>1843</v>
      </c>
      <c r="B1929" s="44">
        <f t="shared" si="289"/>
        <v>43</v>
      </c>
      <c r="C1929" s="45">
        <v>1673</v>
      </c>
      <c r="D1929" s="81" t="s">
        <v>4194</v>
      </c>
      <c r="E1929" s="37" t="s">
        <v>63</v>
      </c>
      <c r="F1929" s="37" t="s">
        <v>3532</v>
      </c>
      <c r="G1929" s="36" t="s">
        <v>3533</v>
      </c>
      <c r="H1929" s="66">
        <v>277.91899999999998</v>
      </c>
      <c r="I1929" s="66">
        <v>138.9</v>
      </c>
      <c r="J1929" s="66">
        <v>0</v>
      </c>
      <c r="K1929" s="66">
        <v>83.399000000000001</v>
      </c>
      <c r="L1929" s="66">
        <v>0</v>
      </c>
      <c r="M1929" s="66">
        <v>24.436</v>
      </c>
      <c r="N1929" s="66">
        <v>20</v>
      </c>
      <c r="O1929" s="66">
        <v>11.183999999999999</v>
      </c>
      <c r="P1929" s="94">
        <v>43494.707303240742</v>
      </c>
      <c r="Q1929" s="95">
        <f t="shared" si="290"/>
        <v>20.013025377897879</v>
      </c>
    </row>
    <row r="1930" spans="1:17" ht="40.5" x14ac:dyDescent="0.25">
      <c r="A1930" s="49">
        <f t="shared" si="288"/>
        <v>1844</v>
      </c>
      <c r="B1930" s="44">
        <f t="shared" si="289"/>
        <v>44</v>
      </c>
      <c r="C1930" s="45">
        <v>1697</v>
      </c>
      <c r="D1930" s="81" t="s">
        <v>3534</v>
      </c>
      <c r="E1930" s="37" t="s">
        <v>63</v>
      </c>
      <c r="F1930" s="37" t="s">
        <v>3535</v>
      </c>
      <c r="G1930" s="36" t="s">
        <v>3476</v>
      </c>
      <c r="H1930" s="66">
        <v>199.7</v>
      </c>
      <c r="I1930" s="66">
        <v>99</v>
      </c>
      <c r="J1930" s="66">
        <v>0</v>
      </c>
      <c r="K1930" s="66">
        <v>59.7</v>
      </c>
      <c r="L1930" s="66">
        <v>0</v>
      </c>
      <c r="M1930" s="66">
        <v>21</v>
      </c>
      <c r="N1930" s="66">
        <v>20</v>
      </c>
      <c r="O1930" s="66">
        <v>0</v>
      </c>
      <c r="P1930" s="94">
        <v>43494.732430555552</v>
      </c>
      <c r="Q1930" s="95">
        <f t="shared" si="290"/>
        <v>20.530796194291437</v>
      </c>
    </row>
    <row r="1931" spans="1:17" ht="40.5" x14ac:dyDescent="0.25">
      <c r="A1931" s="49">
        <f t="shared" si="288"/>
        <v>1845</v>
      </c>
      <c r="B1931" s="44">
        <f t="shared" si="289"/>
        <v>45</v>
      </c>
      <c r="C1931" s="45">
        <v>1725</v>
      </c>
      <c r="D1931" s="81" t="s">
        <v>4193</v>
      </c>
      <c r="E1931" s="37" t="s">
        <v>63</v>
      </c>
      <c r="F1931" s="37" t="s">
        <v>3536</v>
      </c>
      <c r="G1931" s="36" t="s">
        <v>3483</v>
      </c>
      <c r="H1931" s="66">
        <v>299.02300000000002</v>
      </c>
      <c r="I1931" s="66">
        <v>149.5</v>
      </c>
      <c r="J1931" s="66">
        <v>0</v>
      </c>
      <c r="K1931" s="66">
        <v>89.718000000000004</v>
      </c>
      <c r="L1931" s="66">
        <v>0</v>
      </c>
      <c r="M1931" s="66">
        <v>37.363999999999997</v>
      </c>
      <c r="N1931" s="66">
        <v>0</v>
      </c>
      <c r="O1931" s="66">
        <v>22.440999999999999</v>
      </c>
      <c r="P1931" s="94">
        <v>43494.753298611111</v>
      </c>
      <c r="Q1931" s="95">
        <f t="shared" si="290"/>
        <v>20.000133768974287</v>
      </c>
    </row>
    <row r="1932" spans="1:17" ht="40.5" x14ac:dyDescent="0.25">
      <c r="A1932" s="49">
        <f t="shared" si="288"/>
        <v>1846</v>
      </c>
      <c r="B1932" s="44">
        <f t="shared" si="289"/>
        <v>46</v>
      </c>
      <c r="C1932" s="45">
        <v>1740</v>
      </c>
      <c r="D1932" s="81" t="s">
        <v>3537</v>
      </c>
      <c r="E1932" s="37" t="s">
        <v>63</v>
      </c>
      <c r="F1932" s="37" t="s">
        <v>3538</v>
      </c>
      <c r="G1932" s="36" t="s">
        <v>3539</v>
      </c>
      <c r="H1932" s="66">
        <v>170</v>
      </c>
      <c r="I1932" s="66">
        <v>85</v>
      </c>
      <c r="J1932" s="66">
        <v>50.7</v>
      </c>
      <c r="K1932" s="66">
        <v>0</v>
      </c>
      <c r="L1932" s="66">
        <v>0</v>
      </c>
      <c r="M1932" s="66">
        <v>17.3</v>
      </c>
      <c r="N1932" s="66">
        <v>0</v>
      </c>
      <c r="O1932" s="66">
        <v>17</v>
      </c>
      <c r="P1932" s="94">
        <v>43494.771157407406</v>
      </c>
      <c r="Q1932" s="95">
        <f t="shared" si="290"/>
        <v>20.17647058823529</v>
      </c>
    </row>
    <row r="1933" spans="1:17" ht="56.25" x14ac:dyDescent="0.25">
      <c r="A1933" s="49">
        <f t="shared" si="288"/>
        <v>1847</v>
      </c>
      <c r="B1933" s="44">
        <f t="shared" si="289"/>
        <v>47</v>
      </c>
      <c r="C1933" s="45">
        <v>2145</v>
      </c>
      <c r="D1933" s="81" t="s">
        <v>4192</v>
      </c>
      <c r="E1933" s="37" t="s">
        <v>63</v>
      </c>
      <c r="F1933" s="37" t="s">
        <v>3540</v>
      </c>
      <c r="G1933" s="36" t="s">
        <v>3541</v>
      </c>
      <c r="H1933" s="66">
        <v>122.6</v>
      </c>
      <c r="I1933" s="66">
        <v>61.2</v>
      </c>
      <c r="J1933" s="66">
        <v>36.4</v>
      </c>
      <c r="K1933" s="66">
        <v>0</v>
      </c>
      <c r="L1933" s="66">
        <v>0</v>
      </c>
      <c r="M1933" s="66">
        <v>5</v>
      </c>
      <c r="N1933" s="66">
        <v>10</v>
      </c>
      <c r="O1933" s="66">
        <v>10</v>
      </c>
      <c r="P1933" s="94">
        <v>43495.721030092594</v>
      </c>
      <c r="Q1933" s="95">
        <f t="shared" si="290"/>
        <v>20.391517128874391</v>
      </c>
    </row>
    <row r="1934" spans="1:17" ht="60.75" x14ac:dyDescent="0.25">
      <c r="A1934" s="49">
        <f t="shared" si="288"/>
        <v>1848</v>
      </c>
      <c r="B1934" s="44">
        <f t="shared" si="289"/>
        <v>48</v>
      </c>
      <c r="C1934" s="45">
        <v>2147</v>
      </c>
      <c r="D1934" s="81" t="s">
        <v>3542</v>
      </c>
      <c r="E1934" s="37" t="s">
        <v>63</v>
      </c>
      <c r="F1934" s="37" t="s">
        <v>3535</v>
      </c>
      <c r="G1934" s="36" t="s">
        <v>3476</v>
      </c>
      <c r="H1934" s="66">
        <v>297.54300000000001</v>
      </c>
      <c r="I1934" s="66">
        <v>148</v>
      </c>
      <c r="J1934" s="66">
        <v>0</v>
      </c>
      <c r="K1934" s="66">
        <v>88.596000000000004</v>
      </c>
      <c r="L1934" s="66">
        <v>0</v>
      </c>
      <c r="M1934" s="66">
        <v>30.5</v>
      </c>
      <c r="N1934" s="66">
        <v>15.5</v>
      </c>
      <c r="O1934" s="66">
        <v>14.946999999999999</v>
      </c>
      <c r="P1934" s="94">
        <v>43495.72246527778</v>
      </c>
      <c r="Q1934" s="95">
        <f t="shared" si="290"/>
        <v>20.483425924992357</v>
      </c>
    </row>
    <row r="1935" spans="1:17" ht="40.5" x14ac:dyDescent="0.25">
      <c r="A1935" s="49">
        <f t="shared" si="288"/>
        <v>1849</v>
      </c>
      <c r="B1935" s="44">
        <f t="shared" si="289"/>
        <v>49</v>
      </c>
      <c r="C1935" s="45">
        <v>2154</v>
      </c>
      <c r="D1935" s="81" t="s">
        <v>3543</v>
      </c>
      <c r="E1935" s="37" t="s">
        <v>63</v>
      </c>
      <c r="F1935" s="37" t="s">
        <v>3535</v>
      </c>
      <c r="G1935" s="36" t="s">
        <v>3476</v>
      </c>
      <c r="H1935" s="66">
        <v>297.642</v>
      </c>
      <c r="I1935" s="66">
        <v>148</v>
      </c>
      <c r="J1935" s="66">
        <v>0</v>
      </c>
      <c r="K1935" s="66">
        <v>88.641999999999996</v>
      </c>
      <c r="L1935" s="66">
        <v>0</v>
      </c>
      <c r="M1935" s="66">
        <v>30</v>
      </c>
      <c r="N1935" s="66">
        <v>31</v>
      </c>
      <c r="O1935" s="66">
        <v>0</v>
      </c>
      <c r="P1935" s="94">
        <v>43495.726909722223</v>
      </c>
      <c r="Q1935" s="95">
        <f t="shared" si="290"/>
        <v>20.494419470370445</v>
      </c>
    </row>
    <row r="1936" spans="1:17" ht="40.5" x14ac:dyDescent="0.25">
      <c r="A1936" s="49">
        <f t="shared" si="288"/>
        <v>1850</v>
      </c>
      <c r="B1936" s="44">
        <f t="shared" si="289"/>
        <v>50</v>
      </c>
      <c r="C1936" s="45">
        <v>2165</v>
      </c>
      <c r="D1936" s="81" t="s">
        <v>4191</v>
      </c>
      <c r="E1936" s="37" t="s">
        <v>63</v>
      </c>
      <c r="F1936" s="37" t="s">
        <v>3516</v>
      </c>
      <c r="G1936" s="36" t="s">
        <v>3544</v>
      </c>
      <c r="H1936" s="66">
        <v>199.9</v>
      </c>
      <c r="I1936" s="66">
        <v>99</v>
      </c>
      <c r="J1936" s="66">
        <v>60</v>
      </c>
      <c r="K1936" s="66">
        <v>0</v>
      </c>
      <c r="L1936" s="66">
        <v>0</v>
      </c>
      <c r="M1936" s="66">
        <v>20.9</v>
      </c>
      <c r="N1936" s="66">
        <v>0</v>
      </c>
      <c r="O1936" s="66">
        <v>20</v>
      </c>
      <c r="P1936" s="94">
        <v>43495.733287037037</v>
      </c>
      <c r="Q1936" s="95">
        <f t="shared" si="290"/>
        <v>20.460230115057527</v>
      </c>
    </row>
    <row r="1937" spans="1:17" ht="40.5" x14ac:dyDescent="0.25">
      <c r="A1937" s="49">
        <f t="shared" si="288"/>
        <v>1851</v>
      </c>
      <c r="B1937" s="44">
        <f t="shared" si="289"/>
        <v>51</v>
      </c>
      <c r="C1937" s="45">
        <v>2187</v>
      </c>
      <c r="D1937" s="81" t="s">
        <v>4190</v>
      </c>
      <c r="E1937" s="37" t="s">
        <v>63</v>
      </c>
      <c r="F1937" s="37" t="s">
        <v>3501</v>
      </c>
      <c r="G1937" s="36" t="s">
        <v>3502</v>
      </c>
      <c r="H1937" s="66">
        <v>110.746</v>
      </c>
      <c r="I1937" s="66">
        <v>55.37</v>
      </c>
      <c r="J1937" s="66">
        <v>16.492999999999999</v>
      </c>
      <c r="K1937" s="66">
        <v>15</v>
      </c>
      <c r="L1937" s="66">
        <v>0</v>
      </c>
      <c r="M1937" s="66">
        <v>20</v>
      </c>
      <c r="N1937" s="66">
        <v>0</v>
      </c>
      <c r="O1937" s="66">
        <v>3.883</v>
      </c>
      <c r="P1937" s="94">
        <v>43495.756226851852</v>
      </c>
      <c r="Q1937" s="95">
        <f t="shared" si="290"/>
        <v>21.565564444765499</v>
      </c>
    </row>
    <row r="1938" spans="1:17" ht="40.5" x14ac:dyDescent="0.25">
      <c r="A1938" s="49">
        <f t="shared" si="288"/>
        <v>1852</v>
      </c>
      <c r="B1938" s="44">
        <f t="shared" si="289"/>
        <v>52</v>
      </c>
      <c r="C1938" s="45">
        <v>2566</v>
      </c>
      <c r="D1938" s="81" t="s">
        <v>3545</v>
      </c>
      <c r="E1938" s="37" t="s">
        <v>63</v>
      </c>
      <c r="F1938" s="37" t="s">
        <v>3535</v>
      </c>
      <c r="G1938" s="36" t="s">
        <v>3476</v>
      </c>
      <c r="H1938" s="66">
        <v>298.952</v>
      </c>
      <c r="I1938" s="66">
        <v>149</v>
      </c>
      <c r="J1938" s="66">
        <v>0</v>
      </c>
      <c r="K1938" s="66">
        <v>88.135999999999996</v>
      </c>
      <c r="L1938" s="66">
        <v>0</v>
      </c>
      <c r="M1938" s="66">
        <v>30</v>
      </c>
      <c r="N1938" s="66">
        <v>2</v>
      </c>
      <c r="O1938" s="66">
        <v>29.815999999999999</v>
      </c>
      <c r="P1938" s="94">
        <v>43496.644907407404</v>
      </c>
      <c r="Q1938" s="95">
        <f t="shared" si="290"/>
        <v>20.677566967272341</v>
      </c>
    </row>
    <row r="1939" spans="1:17" ht="40.5" x14ac:dyDescent="0.25">
      <c r="A1939" s="49">
        <f t="shared" si="288"/>
        <v>1853</v>
      </c>
      <c r="B1939" s="44">
        <f t="shared" si="289"/>
        <v>53</v>
      </c>
      <c r="C1939" s="45">
        <v>2571</v>
      </c>
      <c r="D1939" s="81" t="s">
        <v>3546</v>
      </c>
      <c r="E1939" s="37" t="s">
        <v>63</v>
      </c>
      <c r="F1939" s="37" t="s">
        <v>3535</v>
      </c>
      <c r="G1939" s="36" t="s">
        <v>3476</v>
      </c>
      <c r="H1939" s="66">
        <v>299.77300000000002</v>
      </c>
      <c r="I1939" s="66">
        <v>149</v>
      </c>
      <c r="J1939" s="66">
        <v>0</v>
      </c>
      <c r="K1939" s="66">
        <v>89.789000000000001</v>
      </c>
      <c r="L1939" s="66">
        <v>0</v>
      </c>
      <c r="M1939" s="66">
        <v>29</v>
      </c>
      <c r="N1939" s="66">
        <v>8</v>
      </c>
      <c r="O1939" s="66">
        <v>23.984000000000002</v>
      </c>
      <c r="P1939" s="94">
        <v>43496.651134259257</v>
      </c>
      <c r="Q1939" s="95">
        <f t="shared" si="290"/>
        <v>20.343393167496739</v>
      </c>
    </row>
    <row r="1940" spans="1:17" ht="40.5" x14ac:dyDescent="0.25">
      <c r="A1940" s="49">
        <f t="shared" si="288"/>
        <v>1854</v>
      </c>
      <c r="B1940" s="44">
        <f t="shared" si="289"/>
        <v>54</v>
      </c>
      <c r="C1940" s="45">
        <v>2702</v>
      </c>
      <c r="D1940" s="81" t="s">
        <v>3547</v>
      </c>
      <c r="E1940" s="37" t="s">
        <v>63</v>
      </c>
      <c r="F1940" s="37" t="s">
        <v>3548</v>
      </c>
      <c r="G1940" s="36" t="s">
        <v>3471</v>
      </c>
      <c r="H1940" s="66">
        <v>135.12899999999999</v>
      </c>
      <c r="I1940" s="66">
        <v>67.56</v>
      </c>
      <c r="J1940" s="66">
        <v>40.542999999999999</v>
      </c>
      <c r="K1940" s="66">
        <v>0</v>
      </c>
      <c r="L1940" s="66">
        <v>0</v>
      </c>
      <c r="M1940" s="66">
        <v>15.367000000000001</v>
      </c>
      <c r="N1940" s="66">
        <v>0</v>
      </c>
      <c r="O1940" s="66">
        <v>11.659000000000001</v>
      </c>
      <c r="P1940" s="94">
        <v>43496.740208333336</v>
      </c>
      <c r="Q1940" s="95">
        <f t="shared" si="290"/>
        <v>20.00014800671951</v>
      </c>
    </row>
    <row r="1941" spans="1:17" ht="75" x14ac:dyDescent="0.25">
      <c r="A1941" s="49">
        <f t="shared" si="288"/>
        <v>1855</v>
      </c>
      <c r="B1941" s="44">
        <f t="shared" si="289"/>
        <v>55</v>
      </c>
      <c r="C1941" s="45">
        <v>2703</v>
      </c>
      <c r="D1941" s="81" t="s">
        <v>3549</v>
      </c>
      <c r="E1941" s="37" t="s">
        <v>63</v>
      </c>
      <c r="F1941" s="37" t="s">
        <v>3593</v>
      </c>
      <c r="G1941" s="36" t="s">
        <v>3476</v>
      </c>
      <c r="H1941" s="66">
        <v>60</v>
      </c>
      <c r="I1941" s="66">
        <v>30</v>
      </c>
      <c r="J1941" s="66">
        <v>17.8</v>
      </c>
      <c r="K1941" s="66">
        <v>0</v>
      </c>
      <c r="L1941" s="66">
        <v>0</v>
      </c>
      <c r="M1941" s="66">
        <v>12.2</v>
      </c>
      <c r="N1941" s="66">
        <v>0</v>
      </c>
      <c r="O1941" s="66">
        <v>0</v>
      </c>
      <c r="P1941" s="94">
        <v>43496.740231481483</v>
      </c>
      <c r="Q1941" s="95">
        <f t="shared" si="290"/>
        <v>20.333333333333332</v>
      </c>
    </row>
    <row r="1942" spans="1:17" ht="40.5" x14ac:dyDescent="0.25">
      <c r="A1942" s="49">
        <f t="shared" si="288"/>
        <v>1856</v>
      </c>
      <c r="B1942" s="44">
        <f t="shared" si="289"/>
        <v>56</v>
      </c>
      <c r="C1942" s="45">
        <v>2717</v>
      </c>
      <c r="D1942" s="81" t="s">
        <v>3550</v>
      </c>
      <c r="E1942" s="37" t="s">
        <v>63</v>
      </c>
      <c r="F1942" s="37" t="s">
        <v>3551</v>
      </c>
      <c r="G1942" s="36" t="s">
        <v>3552</v>
      </c>
      <c r="H1942" s="66">
        <v>135.12899999999999</v>
      </c>
      <c r="I1942" s="66">
        <v>67.56</v>
      </c>
      <c r="J1942" s="66">
        <v>40.542999999999999</v>
      </c>
      <c r="K1942" s="66">
        <v>0</v>
      </c>
      <c r="L1942" s="66">
        <v>0</v>
      </c>
      <c r="M1942" s="66">
        <v>15.367000000000001</v>
      </c>
      <c r="N1942" s="66">
        <v>0</v>
      </c>
      <c r="O1942" s="66">
        <v>11.659000000000001</v>
      </c>
      <c r="P1942" s="94">
        <v>43496.747071759259</v>
      </c>
      <c r="Q1942" s="95">
        <f t="shared" si="290"/>
        <v>20.00014800671951</v>
      </c>
    </row>
    <row r="1943" spans="1:17" ht="60.75" x14ac:dyDescent="0.25">
      <c r="A1943" s="49">
        <f t="shared" si="288"/>
        <v>1857</v>
      </c>
      <c r="B1943" s="44">
        <f t="shared" si="289"/>
        <v>57</v>
      </c>
      <c r="C1943" s="45">
        <v>1006</v>
      </c>
      <c r="D1943" s="81" t="s">
        <v>3553</v>
      </c>
      <c r="E1943" s="37" t="s">
        <v>65</v>
      </c>
      <c r="F1943" s="37" t="s">
        <v>3535</v>
      </c>
      <c r="G1943" s="36" t="s">
        <v>3476</v>
      </c>
      <c r="H1943" s="66">
        <v>296.45100000000002</v>
      </c>
      <c r="I1943" s="66">
        <v>148</v>
      </c>
      <c r="J1943" s="66">
        <v>0</v>
      </c>
      <c r="K1943" s="66">
        <v>88.331999999999994</v>
      </c>
      <c r="L1943" s="66">
        <v>0</v>
      </c>
      <c r="M1943" s="66">
        <v>30</v>
      </c>
      <c r="N1943" s="66">
        <v>7</v>
      </c>
      <c r="O1943" s="66">
        <v>23.119</v>
      </c>
      <c r="P1943" s="94">
        <v>43490.738599537035</v>
      </c>
      <c r="Q1943" s="95">
        <f t="shared" si="290"/>
        <v>20.279574027410934</v>
      </c>
    </row>
    <row r="1944" spans="1:17" ht="40.5" x14ac:dyDescent="0.25">
      <c r="A1944" s="49">
        <f t="shared" si="288"/>
        <v>1858</v>
      </c>
      <c r="B1944" s="44">
        <f t="shared" si="289"/>
        <v>58</v>
      </c>
      <c r="C1944" s="45">
        <v>1707</v>
      </c>
      <c r="D1944" s="81" t="s">
        <v>4189</v>
      </c>
      <c r="E1944" s="37" t="s">
        <v>65</v>
      </c>
      <c r="F1944" s="37" t="s">
        <v>3535</v>
      </c>
      <c r="G1944" s="36" t="s">
        <v>3476</v>
      </c>
      <c r="H1944" s="66">
        <v>299.75599999999997</v>
      </c>
      <c r="I1944" s="66">
        <v>149</v>
      </c>
      <c r="J1944" s="66">
        <v>0</v>
      </c>
      <c r="K1944" s="66">
        <v>89.316999999999993</v>
      </c>
      <c r="L1944" s="66">
        <v>0</v>
      </c>
      <c r="M1944" s="66">
        <v>31</v>
      </c>
      <c r="N1944" s="66">
        <v>7</v>
      </c>
      <c r="O1944" s="66">
        <v>23.439</v>
      </c>
      <c r="P1944" s="94">
        <v>43494.737013888887</v>
      </c>
      <c r="Q1944" s="95">
        <f t="shared" si="290"/>
        <v>20.496337020776899</v>
      </c>
    </row>
    <row r="1945" spans="1:17" ht="60.75" x14ac:dyDescent="0.25">
      <c r="A1945" s="49">
        <f t="shared" si="288"/>
        <v>1859</v>
      </c>
      <c r="B1945" s="44">
        <f t="shared" si="289"/>
        <v>59</v>
      </c>
      <c r="C1945" s="45">
        <v>1760</v>
      </c>
      <c r="D1945" s="81" t="s">
        <v>3554</v>
      </c>
      <c r="E1945" s="37" t="s">
        <v>65</v>
      </c>
      <c r="F1945" s="37" t="s">
        <v>3594</v>
      </c>
      <c r="G1945" s="36" t="s">
        <v>3481</v>
      </c>
      <c r="H1945" s="66">
        <v>227.51300000000001</v>
      </c>
      <c r="I1945" s="66">
        <v>113.7</v>
      </c>
      <c r="J1945" s="66">
        <v>61.192</v>
      </c>
      <c r="K1945" s="66">
        <v>10.02</v>
      </c>
      <c r="L1945" s="66">
        <v>0</v>
      </c>
      <c r="M1945" s="66">
        <v>10</v>
      </c>
      <c r="N1945" s="66">
        <v>25</v>
      </c>
      <c r="O1945" s="66">
        <v>7.601</v>
      </c>
      <c r="P1945" s="94">
        <v>43494.816724537035</v>
      </c>
      <c r="Q1945" s="95">
        <f t="shared" si="290"/>
        <v>18.724644306039657</v>
      </c>
    </row>
    <row r="1946" spans="1:17" ht="101.25" x14ac:dyDescent="0.25">
      <c r="A1946" s="49">
        <f t="shared" si="288"/>
        <v>1860</v>
      </c>
      <c r="B1946" s="44">
        <f t="shared" si="289"/>
        <v>60</v>
      </c>
      <c r="C1946" s="45">
        <v>707</v>
      </c>
      <c r="D1946" s="81" t="s">
        <v>3555</v>
      </c>
      <c r="E1946" s="37" t="s">
        <v>6</v>
      </c>
      <c r="F1946" s="37" t="s">
        <v>3536</v>
      </c>
      <c r="G1946" s="36" t="s">
        <v>3483</v>
      </c>
      <c r="H1946" s="66">
        <v>297.25299999999999</v>
      </c>
      <c r="I1946" s="66">
        <v>148.6</v>
      </c>
      <c r="J1946" s="66">
        <v>0</v>
      </c>
      <c r="K1946" s="66">
        <v>88.653000000000006</v>
      </c>
      <c r="L1946" s="66">
        <v>0</v>
      </c>
      <c r="M1946" s="66">
        <v>0</v>
      </c>
      <c r="N1946" s="66">
        <v>60</v>
      </c>
      <c r="O1946" s="66">
        <v>0</v>
      </c>
      <c r="P1946" s="94">
        <v>43489.800567129627</v>
      </c>
      <c r="Q1946" s="95">
        <f t="shared" si="290"/>
        <v>20.18482572085059</v>
      </c>
    </row>
    <row r="1947" spans="1:17" ht="60.75" x14ac:dyDescent="0.25">
      <c r="A1947" s="49">
        <f t="shared" si="288"/>
        <v>1861</v>
      </c>
      <c r="B1947" s="44">
        <f t="shared" si="289"/>
        <v>61</v>
      </c>
      <c r="C1947" s="45">
        <v>1024</v>
      </c>
      <c r="D1947" s="81" t="s">
        <v>3556</v>
      </c>
      <c r="E1947" s="37" t="s">
        <v>6</v>
      </c>
      <c r="F1947" s="37" t="s">
        <v>3557</v>
      </c>
      <c r="G1947" s="36" t="s">
        <v>3558</v>
      </c>
      <c r="H1947" s="66">
        <v>237.92</v>
      </c>
      <c r="I1947" s="66">
        <v>118.96</v>
      </c>
      <c r="J1947" s="66">
        <v>62.96</v>
      </c>
      <c r="K1947" s="66">
        <v>0</v>
      </c>
      <c r="L1947" s="66">
        <v>0</v>
      </c>
      <c r="M1947" s="66">
        <v>0</v>
      </c>
      <c r="N1947" s="66">
        <v>56</v>
      </c>
      <c r="O1947" s="66">
        <v>0</v>
      </c>
      <c r="P1947" s="94">
        <v>43490.767928240741</v>
      </c>
      <c r="Q1947" s="95">
        <f t="shared" si="290"/>
        <v>23.537323470073975</v>
      </c>
    </row>
    <row r="1948" spans="1:17" ht="81" x14ac:dyDescent="0.25">
      <c r="A1948" s="49">
        <f t="shared" si="288"/>
        <v>1862</v>
      </c>
      <c r="B1948" s="44">
        <f t="shared" si="289"/>
        <v>62</v>
      </c>
      <c r="C1948" s="45">
        <v>1004</v>
      </c>
      <c r="D1948" s="81" t="s">
        <v>3559</v>
      </c>
      <c r="E1948" s="37" t="s">
        <v>6</v>
      </c>
      <c r="F1948" s="37" t="s">
        <v>3525</v>
      </c>
      <c r="G1948" s="36" t="s">
        <v>3560</v>
      </c>
      <c r="H1948" s="66">
        <v>296.50799999999998</v>
      </c>
      <c r="I1948" s="66">
        <v>148</v>
      </c>
      <c r="J1948" s="66">
        <v>0</v>
      </c>
      <c r="K1948" s="66">
        <v>88.507999999999996</v>
      </c>
      <c r="L1948" s="66">
        <v>0</v>
      </c>
      <c r="M1948" s="66">
        <v>60</v>
      </c>
      <c r="N1948" s="66">
        <v>0</v>
      </c>
      <c r="O1948" s="66">
        <v>0</v>
      </c>
      <c r="P1948" s="94">
        <v>43490.73574074074</v>
      </c>
      <c r="Q1948" s="95">
        <f t="shared" si="290"/>
        <v>20.235541705451457</v>
      </c>
    </row>
    <row r="1949" spans="1:17" ht="60.75" x14ac:dyDescent="0.25">
      <c r="A1949" s="49">
        <f t="shared" si="288"/>
        <v>1863</v>
      </c>
      <c r="B1949" s="44">
        <f t="shared" si="289"/>
        <v>63</v>
      </c>
      <c r="C1949" s="45">
        <v>1043</v>
      </c>
      <c r="D1949" s="81" t="s">
        <v>3561</v>
      </c>
      <c r="E1949" s="37" t="s">
        <v>6</v>
      </c>
      <c r="F1949" s="37" t="s">
        <v>3496</v>
      </c>
      <c r="G1949" s="36" t="s">
        <v>3490</v>
      </c>
      <c r="H1949" s="66">
        <v>299.952</v>
      </c>
      <c r="I1949" s="66">
        <v>149.94999999999999</v>
      </c>
      <c r="J1949" s="66">
        <v>0</v>
      </c>
      <c r="K1949" s="66">
        <v>60.002000000000002</v>
      </c>
      <c r="L1949" s="66">
        <v>0</v>
      </c>
      <c r="M1949" s="66">
        <v>90</v>
      </c>
      <c r="N1949" s="66">
        <v>0</v>
      </c>
      <c r="O1949" s="66">
        <v>0</v>
      </c>
      <c r="P1949" s="94">
        <v>43490.788703703707</v>
      </c>
      <c r="Q1949" s="95">
        <f t="shared" si="290"/>
        <v>30.004800768122898</v>
      </c>
    </row>
    <row r="1950" spans="1:17" ht="60.75" x14ac:dyDescent="0.25">
      <c r="A1950" s="49">
        <f t="shared" si="288"/>
        <v>1864</v>
      </c>
      <c r="B1950" s="44">
        <f t="shared" si="289"/>
        <v>64</v>
      </c>
      <c r="C1950" s="45">
        <v>1106</v>
      </c>
      <c r="D1950" s="81" t="s">
        <v>4188</v>
      </c>
      <c r="E1950" s="37" t="s">
        <v>6</v>
      </c>
      <c r="F1950" s="37" t="s">
        <v>3562</v>
      </c>
      <c r="G1950" s="36" t="s">
        <v>3563</v>
      </c>
      <c r="H1950" s="66">
        <v>243.15600000000001</v>
      </c>
      <c r="I1950" s="66">
        <v>121.55</v>
      </c>
      <c r="J1950" s="66">
        <v>72.605999999999995</v>
      </c>
      <c r="K1950" s="66">
        <v>0</v>
      </c>
      <c r="L1950" s="66">
        <v>0</v>
      </c>
      <c r="M1950" s="66">
        <v>0</v>
      </c>
      <c r="N1950" s="66">
        <v>49</v>
      </c>
      <c r="O1950" s="66">
        <v>0</v>
      </c>
      <c r="P1950" s="94">
        <v>43491.504212962966</v>
      </c>
      <c r="Q1950" s="95">
        <f t="shared" si="290"/>
        <v>20.15167217753212</v>
      </c>
    </row>
    <row r="1951" spans="1:17" ht="81" x14ac:dyDescent="0.25">
      <c r="A1951" s="49">
        <f t="shared" si="288"/>
        <v>1865</v>
      </c>
      <c r="B1951" s="44">
        <f t="shared" si="289"/>
        <v>65</v>
      </c>
      <c r="C1951" s="45">
        <v>1111</v>
      </c>
      <c r="D1951" s="81" t="s">
        <v>3564</v>
      </c>
      <c r="E1951" s="37" t="s">
        <v>6</v>
      </c>
      <c r="F1951" s="37" t="s">
        <v>570</v>
      </c>
      <c r="G1951" s="36" t="s">
        <v>3565</v>
      </c>
      <c r="H1951" s="66">
        <v>241.16800000000001</v>
      </c>
      <c r="I1951" s="66">
        <v>120.58</v>
      </c>
      <c r="J1951" s="66">
        <v>71.587999999999994</v>
      </c>
      <c r="K1951" s="66">
        <v>0</v>
      </c>
      <c r="L1951" s="66">
        <v>0</v>
      </c>
      <c r="M1951" s="66">
        <v>17</v>
      </c>
      <c r="N1951" s="66">
        <v>32</v>
      </c>
      <c r="O1951" s="66">
        <v>0</v>
      </c>
      <c r="P1951" s="94">
        <v>43491.609525462962</v>
      </c>
      <c r="Q1951" s="95">
        <f t="shared" ref="Q1951:Q1965" si="291">(O1951+N1951+M1951)*100/H1951</f>
        <v>20.317786771047569</v>
      </c>
    </row>
    <row r="1952" spans="1:17" ht="121.5" x14ac:dyDescent="0.25">
      <c r="A1952" s="49">
        <f t="shared" si="288"/>
        <v>1866</v>
      </c>
      <c r="B1952" s="44">
        <f t="shared" si="289"/>
        <v>66</v>
      </c>
      <c r="C1952" s="45">
        <v>1114</v>
      </c>
      <c r="D1952" s="81" t="s">
        <v>3566</v>
      </c>
      <c r="E1952" s="37" t="s">
        <v>6</v>
      </c>
      <c r="F1952" s="37" t="s">
        <v>3567</v>
      </c>
      <c r="G1952" s="36" t="s">
        <v>3487</v>
      </c>
      <c r="H1952" s="66">
        <v>240.81899999999999</v>
      </c>
      <c r="I1952" s="66">
        <v>120</v>
      </c>
      <c r="J1952" s="66">
        <v>68</v>
      </c>
      <c r="K1952" s="66">
        <v>4.6189999999999998</v>
      </c>
      <c r="L1952" s="66">
        <v>0</v>
      </c>
      <c r="M1952" s="66">
        <v>17</v>
      </c>
      <c r="N1952" s="66">
        <v>31.2</v>
      </c>
      <c r="O1952" s="66">
        <v>0</v>
      </c>
      <c r="P1952" s="94">
        <v>43491.633773148147</v>
      </c>
      <c r="Q1952" s="95">
        <f t="shared" si="291"/>
        <v>20.01503203650875</v>
      </c>
    </row>
    <row r="1953" spans="1:17" ht="81" x14ac:dyDescent="0.25">
      <c r="A1953" s="49">
        <f t="shared" ref="A1953:A1965" si="292">A1952+1</f>
        <v>1867</v>
      </c>
      <c r="B1953" s="44">
        <f t="shared" si="289"/>
        <v>67</v>
      </c>
      <c r="C1953" s="45">
        <v>1116</v>
      </c>
      <c r="D1953" s="81" t="s">
        <v>3568</v>
      </c>
      <c r="E1953" s="37" t="s">
        <v>6</v>
      </c>
      <c r="F1953" s="37" t="s">
        <v>3516</v>
      </c>
      <c r="G1953" s="36" t="s">
        <v>3517</v>
      </c>
      <c r="H1953" s="66">
        <v>282.87200000000001</v>
      </c>
      <c r="I1953" s="66">
        <v>141.43</v>
      </c>
      <c r="J1953" s="66">
        <v>65</v>
      </c>
      <c r="K1953" s="66">
        <v>19.442</v>
      </c>
      <c r="L1953" s="66">
        <v>0</v>
      </c>
      <c r="M1953" s="66">
        <v>17</v>
      </c>
      <c r="N1953" s="66">
        <v>40</v>
      </c>
      <c r="O1953" s="66">
        <v>0</v>
      </c>
      <c r="P1953" s="94">
        <v>43491.642175925925</v>
      </c>
      <c r="Q1953" s="95">
        <f t="shared" si="291"/>
        <v>20.150456743686188</v>
      </c>
    </row>
    <row r="1954" spans="1:17" ht="60.75" x14ac:dyDescent="0.25">
      <c r="A1954" s="49">
        <f t="shared" si="292"/>
        <v>1868</v>
      </c>
      <c r="B1954" s="44">
        <f t="shared" ref="B1954:B1965" si="293">B1953+1</f>
        <v>68</v>
      </c>
      <c r="C1954" s="45">
        <v>1117</v>
      </c>
      <c r="D1954" s="81" t="s">
        <v>3569</v>
      </c>
      <c r="E1954" s="37" t="s">
        <v>6</v>
      </c>
      <c r="F1954" s="37" t="s">
        <v>3492</v>
      </c>
      <c r="G1954" s="36" t="s">
        <v>3469</v>
      </c>
      <c r="H1954" s="66">
        <v>243.322</v>
      </c>
      <c r="I1954" s="66">
        <v>121</v>
      </c>
      <c r="J1954" s="66">
        <v>53</v>
      </c>
      <c r="K1954" s="66">
        <v>20.321999999999999</v>
      </c>
      <c r="L1954" s="66">
        <v>0</v>
      </c>
      <c r="M1954" s="66">
        <v>17</v>
      </c>
      <c r="N1954" s="66">
        <v>32</v>
      </c>
      <c r="O1954" s="66">
        <v>0</v>
      </c>
      <c r="P1954" s="94">
        <v>43491.650300925925</v>
      </c>
      <c r="Q1954" s="95">
        <f t="shared" si="291"/>
        <v>20.137924232087521</v>
      </c>
    </row>
    <row r="1955" spans="1:17" ht="60.75" x14ac:dyDescent="0.25">
      <c r="A1955" s="49">
        <f t="shared" si="292"/>
        <v>1869</v>
      </c>
      <c r="B1955" s="44">
        <f t="shared" si="293"/>
        <v>69</v>
      </c>
      <c r="C1955" s="45">
        <v>1224</v>
      </c>
      <c r="D1955" s="81" t="s">
        <v>3570</v>
      </c>
      <c r="E1955" s="37" t="s">
        <v>6</v>
      </c>
      <c r="F1955" s="37" t="s">
        <v>3571</v>
      </c>
      <c r="G1955" s="36" t="s">
        <v>3541</v>
      </c>
      <c r="H1955" s="66">
        <v>238.83500000000001</v>
      </c>
      <c r="I1955" s="66">
        <v>119</v>
      </c>
      <c r="J1955" s="66">
        <v>67</v>
      </c>
      <c r="K1955" s="66">
        <v>4.835</v>
      </c>
      <c r="L1955" s="66">
        <v>0</v>
      </c>
      <c r="M1955" s="66">
        <v>17</v>
      </c>
      <c r="N1955" s="66">
        <v>31</v>
      </c>
      <c r="O1955" s="66">
        <v>0</v>
      </c>
      <c r="P1955" s="94">
        <v>43493.523888888885</v>
      </c>
      <c r="Q1955" s="95">
        <f t="shared" si="291"/>
        <v>20.097556890740467</v>
      </c>
    </row>
    <row r="1956" spans="1:17" ht="60.75" x14ac:dyDescent="0.25">
      <c r="A1956" s="49">
        <f t="shared" si="292"/>
        <v>1870</v>
      </c>
      <c r="B1956" s="44">
        <f t="shared" si="293"/>
        <v>70</v>
      </c>
      <c r="C1956" s="45">
        <v>1272</v>
      </c>
      <c r="D1956" s="81" t="s">
        <v>4187</v>
      </c>
      <c r="E1956" s="37" t="s">
        <v>6</v>
      </c>
      <c r="F1956" s="37" t="s">
        <v>3548</v>
      </c>
      <c r="G1956" s="36" t="s">
        <v>3471</v>
      </c>
      <c r="H1956" s="66">
        <v>244.17599999999999</v>
      </c>
      <c r="I1956" s="66">
        <v>122</v>
      </c>
      <c r="J1956" s="66">
        <v>67.5</v>
      </c>
      <c r="K1956" s="66">
        <v>4.6760000000000002</v>
      </c>
      <c r="L1956" s="66">
        <v>0</v>
      </c>
      <c r="M1956" s="66">
        <v>17</v>
      </c>
      <c r="N1956" s="66">
        <v>33</v>
      </c>
      <c r="O1956" s="66">
        <v>0</v>
      </c>
      <c r="P1956" s="94">
        <v>43493.637303240743</v>
      </c>
      <c r="Q1956" s="95">
        <f t="shared" si="291"/>
        <v>20.477032959832254</v>
      </c>
    </row>
    <row r="1957" spans="1:17" ht="60.75" x14ac:dyDescent="0.25">
      <c r="A1957" s="49">
        <f t="shared" si="292"/>
        <v>1871</v>
      </c>
      <c r="B1957" s="44">
        <f t="shared" si="293"/>
        <v>71</v>
      </c>
      <c r="C1957" s="45">
        <v>1340</v>
      </c>
      <c r="D1957" s="81" t="s">
        <v>3572</v>
      </c>
      <c r="E1957" s="37" t="s">
        <v>6</v>
      </c>
      <c r="F1957" s="37" t="s">
        <v>3510</v>
      </c>
      <c r="G1957" s="36" t="s">
        <v>3531</v>
      </c>
      <c r="H1957" s="66">
        <v>125.31100000000001</v>
      </c>
      <c r="I1957" s="66">
        <v>62.5</v>
      </c>
      <c r="J1957" s="66">
        <v>30</v>
      </c>
      <c r="K1957" s="66">
        <v>6.8109999999999999</v>
      </c>
      <c r="L1957" s="66">
        <v>0</v>
      </c>
      <c r="M1957" s="66">
        <v>12</v>
      </c>
      <c r="N1957" s="66">
        <v>14</v>
      </c>
      <c r="O1957" s="66">
        <v>0</v>
      </c>
      <c r="P1957" s="94">
        <v>43493.734953703701</v>
      </c>
      <c r="Q1957" s="95">
        <f t="shared" si="291"/>
        <v>20.748378035447804</v>
      </c>
    </row>
    <row r="1958" spans="1:17" ht="60.75" x14ac:dyDescent="0.25">
      <c r="A1958" s="49">
        <f t="shared" si="292"/>
        <v>1872</v>
      </c>
      <c r="B1958" s="44">
        <f t="shared" si="293"/>
        <v>72</v>
      </c>
      <c r="C1958" s="45">
        <v>1358</v>
      </c>
      <c r="D1958" s="81" t="s">
        <v>4186</v>
      </c>
      <c r="E1958" s="37" t="s">
        <v>6</v>
      </c>
      <c r="F1958" s="37" t="s">
        <v>3510</v>
      </c>
      <c r="G1958" s="36" t="s">
        <v>411</v>
      </c>
      <c r="H1958" s="66">
        <v>299.87700000000001</v>
      </c>
      <c r="I1958" s="66">
        <v>149.5</v>
      </c>
      <c r="J1958" s="66">
        <v>84</v>
      </c>
      <c r="K1958" s="66">
        <v>6.3769999999999998</v>
      </c>
      <c r="L1958" s="66">
        <v>0</v>
      </c>
      <c r="M1958" s="66">
        <v>30</v>
      </c>
      <c r="N1958" s="66">
        <v>30</v>
      </c>
      <c r="O1958" s="66">
        <v>0</v>
      </c>
      <c r="P1958" s="94">
        <v>43493.753032407411</v>
      </c>
      <c r="Q1958" s="95">
        <f t="shared" si="291"/>
        <v>20.008203363378986</v>
      </c>
    </row>
    <row r="1959" spans="1:17" ht="60.75" x14ac:dyDescent="0.25">
      <c r="A1959" s="49">
        <f t="shared" si="292"/>
        <v>1873</v>
      </c>
      <c r="B1959" s="44">
        <f t="shared" si="293"/>
        <v>73</v>
      </c>
      <c r="C1959" s="45">
        <v>1410</v>
      </c>
      <c r="D1959" s="81" t="s">
        <v>3573</v>
      </c>
      <c r="E1959" s="37" t="s">
        <v>6</v>
      </c>
      <c r="F1959" s="37" t="s">
        <v>3598</v>
      </c>
      <c r="G1959" s="36" t="s">
        <v>3599</v>
      </c>
      <c r="H1959" s="66">
        <v>242.15899999999999</v>
      </c>
      <c r="I1959" s="66">
        <v>121.05</v>
      </c>
      <c r="J1959" s="66">
        <v>0</v>
      </c>
      <c r="K1959" s="66">
        <v>72.108999999999995</v>
      </c>
      <c r="L1959" s="66">
        <v>0</v>
      </c>
      <c r="M1959" s="66">
        <v>17</v>
      </c>
      <c r="N1959" s="66">
        <v>32</v>
      </c>
      <c r="O1959" s="66">
        <v>0</v>
      </c>
      <c r="P1959" s="94">
        <v>43493.841689814813</v>
      </c>
      <c r="Q1959" s="95">
        <f t="shared" si="291"/>
        <v>20.234639224641661</v>
      </c>
    </row>
    <row r="1960" spans="1:17" ht="60.75" x14ac:dyDescent="0.25">
      <c r="A1960" s="49">
        <f t="shared" si="292"/>
        <v>1874</v>
      </c>
      <c r="B1960" s="44">
        <f t="shared" si="293"/>
        <v>74</v>
      </c>
      <c r="C1960" s="45">
        <v>1413</v>
      </c>
      <c r="D1960" s="81" t="s">
        <v>4185</v>
      </c>
      <c r="E1960" s="37" t="s">
        <v>6</v>
      </c>
      <c r="F1960" s="37" t="s">
        <v>3574</v>
      </c>
      <c r="G1960" s="36" t="s">
        <v>3467</v>
      </c>
      <c r="H1960" s="66">
        <v>219.47300000000001</v>
      </c>
      <c r="I1960" s="66">
        <v>109.73</v>
      </c>
      <c r="J1960" s="66">
        <v>65.742999999999995</v>
      </c>
      <c r="K1960" s="66">
        <v>0</v>
      </c>
      <c r="L1960" s="66">
        <v>0</v>
      </c>
      <c r="M1960" s="66">
        <v>0</v>
      </c>
      <c r="N1960" s="66">
        <v>44</v>
      </c>
      <c r="O1960" s="66">
        <v>0</v>
      </c>
      <c r="P1960" s="94">
        <v>43493.857476851852</v>
      </c>
      <c r="Q1960" s="95">
        <f t="shared" si="291"/>
        <v>20.048024130530862</v>
      </c>
    </row>
    <row r="1961" spans="1:17" ht="60.75" x14ac:dyDescent="0.25">
      <c r="A1961" s="49">
        <f t="shared" si="292"/>
        <v>1875</v>
      </c>
      <c r="B1961" s="44">
        <f t="shared" si="293"/>
        <v>75</v>
      </c>
      <c r="C1961" s="45">
        <v>1506</v>
      </c>
      <c r="D1961" s="81" t="s">
        <v>3575</v>
      </c>
      <c r="E1961" s="37" t="s">
        <v>6</v>
      </c>
      <c r="F1961" s="37" t="s">
        <v>3576</v>
      </c>
      <c r="G1961" s="36" t="s">
        <v>3577</v>
      </c>
      <c r="H1961" s="66">
        <v>241.90199999999999</v>
      </c>
      <c r="I1961" s="66">
        <v>120.5</v>
      </c>
      <c r="J1961" s="66">
        <v>68</v>
      </c>
      <c r="K1961" s="66">
        <v>4.9020000000000001</v>
      </c>
      <c r="L1961" s="66">
        <v>0</v>
      </c>
      <c r="M1961" s="66">
        <v>17</v>
      </c>
      <c r="N1961" s="66">
        <v>31.5</v>
      </c>
      <c r="O1961" s="66">
        <v>0</v>
      </c>
      <c r="P1961" s="94">
        <v>43494.496249999997</v>
      </c>
      <c r="Q1961" s="95">
        <f t="shared" si="291"/>
        <v>20.049441509371565</v>
      </c>
    </row>
    <row r="1962" spans="1:17" ht="60.75" x14ac:dyDescent="0.25">
      <c r="A1962" s="49">
        <f t="shared" si="292"/>
        <v>1876</v>
      </c>
      <c r="B1962" s="44">
        <f t="shared" si="293"/>
        <v>76</v>
      </c>
      <c r="C1962" s="45">
        <v>1515</v>
      </c>
      <c r="D1962" s="81" t="s">
        <v>3578</v>
      </c>
      <c r="E1962" s="37" t="s">
        <v>6</v>
      </c>
      <c r="F1962" s="37" t="s">
        <v>3579</v>
      </c>
      <c r="G1962" s="36" t="s">
        <v>3478</v>
      </c>
      <c r="H1962" s="66">
        <v>239.821</v>
      </c>
      <c r="I1962" s="66">
        <v>119.9</v>
      </c>
      <c r="J1962" s="66">
        <v>70.921000000000006</v>
      </c>
      <c r="K1962" s="66">
        <v>0</v>
      </c>
      <c r="L1962" s="66">
        <v>0</v>
      </c>
      <c r="M1962" s="66">
        <v>17</v>
      </c>
      <c r="N1962" s="66">
        <v>32</v>
      </c>
      <c r="O1962" s="66">
        <v>0</v>
      </c>
      <c r="P1962" s="94">
        <v>43494.504178240742</v>
      </c>
      <c r="Q1962" s="95">
        <f t="shared" si="291"/>
        <v>20.431905462824357</v>
      </c>
    </row>
    <row r="1963" spans="1:17" ht="60.75" x14ac:dyDescent="0.25">
      <c r="A1963" s="49">
        <f t="shared" si="292"/>
        <v>1877</v>
      </c>
      <c r="B1963" s="44">
        <f t="shared" si="293"/>
        <v>77</v>
      </c>
      <c r="C1963" s="45">
        <v>2163</v>
      </c>
      <c r="D1963" s="81" t="s">
        <v>3580</v>
      </c>
      <c r="E1963" s="37" t="s">
        <v>6</v>
      </c>
      <c r="F1963" s="37" t="s">
        <v>3535</v>
      </c>
      <c r="G1963" s="36" t="s">
        <v>3476</v>
      </c>
      <c r="H1963" s="66">
        <v>219.90700000000001</v>
      </c>
      <c r="I1963" s="66">
        <v>109</v>
      </c>
      <c r="J1963" s="66">
        <v>0</v>
      </c>
      <c r="K1963" s="66">
        <v>65.906999999999996</v>
      </c>
      <c r="L1963" s="66">
        <v>0</v>
      </c>
      <c r="M1963" s="66">
        <v>22</v>
      </c>
      <c r="N1963" s="66">
        <v>23</v>
      </c>
      <c r="O1963" s="66">
        <v>0</v>
      </c>
      <c r="P1963" s="94">
        <v>43495.731087962966</v>
      </c>
      <c r="Q1963" s="95">
        <f t="shared" si="291"/>
        <v>20.463195805499595</v>
      </c>
    </row>
    <row r="1964" spans="1:17" ht="60.75" x14ac:dyDescent="0.25">
      <c r="A1964" s="49">
        <f t="shared" si="292"/>
        <v>1878</v>
      </c>
      <c r="B1964" s="44">
        <f t="shared" si="293"/>
        <v>78</v>
      </c>
      <c r="C1964" s="45">
        <v>2177</v>
      </c>
      <c r="D1964" s="81" t="s">
        <v>3581</v>
      </c>
      <c r="E1964" s="37" t="s">
        <v>6</v>
      </c>
      <c r="F1964" s="37" t="s">
        <v>3535</v>
      </c>
      <c r="G1964" s="36" t="s">
        <v>3476</v>
      </c>
      <c r="H1964" s="66">
        <v>238.05199999999999</v>
      </c>
      <c r="I1964" s="66">
        <v>119</v>
      </c>
      <c r="J1964" s="66">
        <v>0</v>
      </c>
      <c r="K1964" s="66">
        <v>70.052000000000007</v>
      </c>
      <c r="L1964" s="66">
        <v>0</v>
      </c>
      <c r="M1964" s="66">
        <v>24</v>
      </c>
      <c r="N1964" s="66">
        <v>25</v>
      </c>
      <c r="O1964" s="66">
        <v>0</v>
      </c>
      <c r="P1964" s="94">
        <v>43495.743506944447</v>
      </c>
      <c r="Q1964" s="95">
        <f t="shared" si="291"/>
        <v>20.583738006822038</v>
      </c>
    </row>
    <row r="1965" spans="1:17" ht="60.75" x14ac:dyDescent="0.25">
      <c r="A1965" s="49">
        <f t="shared" si="292"/>
        <v>1879</v>
      </c>
      <c r="B1965" s="44">
        <f t="shared" si="293"/>
        <v>79</v>
      </c>
      <c r="C1965" s="45">
        <v>2390</v>
      </c>
      <c r="D1965" s="81" t="s">
        <v>3582</v>
      </c>
      <c r="E1965" s="37" t="s">
        <v>6</v>
      </c>
      <c r="F1965" s="37" t="s">
        <v>3538</v>
      </c>
      <c r="G1965" s="36" t="s">
        <v>3583</v>
      </c>
      <c r="H1965" s="66">
        <v>239.22900000000001</v>
      </c>
      <c r="I1965" s="66">
        <v>119</v>
      </c>
      <c r="J1965" s="66">
        <v>0</v>
      </c>
      <c r="K1965" s="66">
        <v>72.228999999999999</v>
      </c>
      <c r="L1965" s="66">
        <v>0</v>
      </c>
      <c r="M1965" s="66">
        <v>17</v>
      </c>
      <c r="N1965" s="66">
        <v>31</v>
      </c>
      <c r="O1965" s="66">
        <v>0</v>
      </c>
      <c r="P1965" s="94">
        <v>43496.467847222222</v>
      </c>
      <c r="Q1965" s="95">
        <f t="shared" si="291"/>
        <v>20.064457068332015</v>
      </c>
    </row>
    <row r="1966" spans="1:17" s="15" customFormat="1" ht="20.25" x14ac:dyDescent="0.25">
      <c r="A1966" s="52"/>
      <c r="B1966" s="57">
        <v>4</v>
      </c>
      <c r="C1966" s="46"/>
      <c r="D1966" s="16" t="s">
        <v>47</v>
      </c>
      <c r="E1966" s="42"/>
      <c r="F1966" s="42"/>
      <c r="G1966" s="42"/>
      <c r="H1966" s="20">
        <f>SUM(H1967:H1970)</f>
        <v>992.85200000000009</v>
      </c>
      <c r="I1966" s="20">
        <f t="shared" ref="I1966:O1966" si="294">SUM(I1967:I1970)</f>
        <v>496.42399999999998</v>
      </c>
      <c r="J1966" s="20">
        <f t="shared" si="294"/>
        <v>0</v>
      </c>
      <c r="K1966" s="20">
        <f t="shared" si="294"/>
        <v>0</v>
      </c>
      <c r="L1966" s="20">
        <f t="shared" si="294"/>
        <v>340.40199999999999</v>
      </c>
      <c r="M1966" s="20">
        <f t="shared" si="294"/>
        <v>120</v>
      </c>
      <c r="N1966" s="20">
        <f t="shared" si="294"/>
        <v>8.5</v>
      </c>
      <c r="O1966" s="20">
        <f t="shared" si="294"/>
        <v>27.526</v>
      </c>
      <c r="P1966" s="100"/>
      <c r="Q1966" s="100"/>
    </row>
    <row r="1967" spans="1:17" ht="81" x14ac:dyDescent="0.25">
      <c r="A1967" s="49">
        <f>A1965+1</f>
        <v>1880</v>
      </c>
      <c r="B1967" s="44">
        <v>1</v>
      </c>
      <c r="C1967" s="45">
        <v>2580</v>
      </c>
      <c r="D1967" s="81" t="s">
        <v>3605</v>
      </c>
      <c r="E1967" s="37" t="s">
        <v>49</v>
      </c>
      <c r="F1967" s="37" t="s">
        <v>3600</v>
      </c>
      <c r="G1967" s="36" t="s">
        <v>3601</v>
      </c>
      <c r="H1967" s="66">
        <v>165</v>
      </c>
      <c r="I1967" s="66">
        <v>82.5</v>
      </c>
      <c r="J1967" s="66">
        <v>0</v>
      </c>
      <c r="K1967" s="66">
        <v>0</v>
      </c>
      <c r="L1967" s="66">
        <v>59</v>
      </c>
      <c r="M1967" s="66">
        <v>15</v>
      </c>
      <c r="N1967" s="66">
        <v>8.5</v>
      </c>
      <c r="O1967" s="66">
        <v>0</v>
      </c>
      <c r="P1967" s="94">
        <v>43496.657650462963</v>
      </c>
      <c r="Q1967" s="95">
        <f>(O1967+N1967+M1967)*100/H1967</f>
        <v>14.242424242424242</v>
      </c>
    </row>
    <row r="1968" spans="1:17" ht="60.75" x14ac:dyDescent="0.25">
      <c r="A1968" s="49">
        <f>A1967+1</f>
        <v>1881</v>
      </c>
      <c r="B1968" s="44">
        <f>B1967+1</f>
        <v>2</v>
      </c>
      <c r="C1968" s="45">
        <v>2125</v>
      </c>
      <c r="D1968" s="81" t="s">
        <v>3606</v>
      </c>
      <c r="E1968" s="37" t="s">
        <v>6</v>
      </c>
      <c r="F1968" s="37" t="s">
        <v>3603</v>
      </c>
      <c r="G1968" s="36" t="s">
        <v>3601</v>
      </c>
      <c r="H1968" s="66">
        <v>285.14800000000002</v>
      </c>
      <c r="I1968" s="66">
        <v>142.57400000000001</v>
      </c>
      <c r="J1968" s="66">
        <v>0</v>
      </c>
      <c r="K1968" s="66">
        <v>0</v>
      </c>
      <c r="L1968" s="66">
        <v>96.921000000000006</v>
      </c>
      <c r="M1968" s="66">
        <v>35</v>
      </c>
      <c r="N1968" s="66">
        <v>0</v>
      </c>
      <c r="O1968" s="66">
        <v>10.653</v>
      </c>
      <c r="P1968" s="94">
        <v>43495.707673611112</v>
      </c>
      <c r="Q1968" s="95">
        <f>(O1968+N1968+M1968)*100/H1968</f>
        <v>16.010282379676518</v>
      </c>
    </row>
    <row r="1969" spans="1:17" ht="60.75" x14ac:dyDescent="0.25">
      <c r="A1969" s="49">
        <f t="shared" ref="A1969:A1970" si="295">A1968+1</f>
        <v>1882</v>
      </c>
      <c r="B1969" s="44">
        <f>B1968+1</f>
        <v>3</v>
      </c>
      <c r="C1969" s="45">
        <v>2127</v>
      </c>
      <c r="D1969" s="81" t="s">
        <v>3602</v>
      </c>
      <c r="E1969" s="37" t="s">
        <v>6</v>
      </c>
      <c r="F1969" s="37" t="s">
        <v>3603</v>
      </c>
      <c r="G1969" s="36" t="s">
        <v>3601</v>
      </c>
      <c r="H1969" s="66">
        <v>288.85700000000003</v>
      </c>
      <c r="I1969" s="66">
        <v>144.42699999999999</v>
      </c>
      <c r="J1969" s="66">
        <v>0</v>
      </c>
      <c r="K1969" s="66">
        <v>0</v>
      </c>
      <c r="L1969" s="66">
        <v>98.192999999999998</v>
      </c>
      <c r="M1969" s="66">
        <v>35</v>
      </c>
      <c r="N1969" s="66">
        <v>0</v>
      </c>
      <c r="O1969" s="66">
        <v>11.237</v>
      </c>
      <c r="P1969" s="94">
        <v>43495.709409722222</v>
      </c>
      <c r="Q1969" s="95">
        <f>(O1969+N1969+M1969)*100/H1969</f>
        <v>16.006882298161372</v>
      </c>
    </row>
    <row r="1970" spans="1:17" ht="60.75" x14ac:dyDescent="0.25">
      <c r="A1970" s="49">
        <f t="shared" si="295"/>
        <v>1883</v>
      </c>
      <c r="B1970" s="44">
        <f>B1969+1</f>
        <v>4</v>
      </c>
      <c r="C1970" s="45">
        <v>2134</v>
      </c>
      <c r="D1970" s="81" t="s">
        <v>3607</v>
      </c>
      <c r="E1970" s="37" t="s">
        <v>6</v>
      </c>
      <c r="F1970" s="37" t="s">
        <v>3604</v>
      </c>
      <c r="G1970" s="36" t="s">
        <v>3601</v>
      </c>
      <c r="H1970" s="66">
        <v>253.84700000000001</v>
      </c>
      <c r="I1970" s="66">
        <v>126.923</v>
      </c>
      <c r="J1970" s="66">
        <v>0</v>
      </c>
      <c r="K1970" s="66">
        <v>0</v>
      </c>
      <c r="L1970" s="66">
        <v>86.287999999999997</v>
      </c>
      <c r="M1970" s="66">
        <v>35</v>
      </c>
      <c r="N1970" s="66">
        <v>0</v>
      </c>
      <c r="O1970" s="66">
        <v>5.6360000000000001</v>
      </c>
      <c r="P1970" s="94">
        <v>43495.713518518518</v>
      </c>
      <c r="Q1970" s="95">
        <f>(O1970+N1970+M1970)*100/H1970</f>
        <v>16.008067851895039</v>
      </c>
    </row>
    <row r="1971" spans="1:17" s="15" customFormat="1" ht="20.25" x14ac:dyDescent="0.25">
      <c r="A1971" s="52"/>
      <c r="B1971" s="57">
        <v>7</v>
      </c>
      <c r="C1971" s="46"/>
      <c r="D1971" s="16" t="s">
        <v>45</v>
      </c>
      <c r="E1971" s="42"/>
      <c r="F1971" s="42"/>
      <c r="G1971" s="42"/>
      <c r="H1971" s="20">
        <f>SUM(H1972:H1978)</f>
        <v>1219.001</v>
      </c>
      <c r="I1971" s="20">
        <f t="shared" ref="I1971:O1971" si="296">SUM(I1972:I1978)</f>
        <v>608.49599999999998</v>
      </c>
      <c r="J1971" s="20">
        <f t="shared" si="296"/>
        <v>0</v>
      </c>
      <c r="K1971" s="20">
        <f t="shared" si="296"/>
        <v>0</v>
      </c>
      <c r="L1971" s="20">
        <f t="shared" si="296"/>
        <v>362.84199999999998</v>
      </c>
      <c r="M1971" s="20">
        <f t="shared" si="296"/>
        <v>119.10000000000001</v>
      </c>
      <c r="N1971" s="20">
        <f t="shared" si="296"/>
        <v>74</v>
      </c>
      <c r="O1971" s="20">
        <f t="shared" si="296"/>
        <v>54.563000000000002</v>
      </c>
      <c r="P1971" s="100"/>
      <c r="Q1971" s="100"/>
    </row>
    <row r="1972" spans="1:17" ht="40.5" x14ac:dyDescent="0.25">
      <c r="A1972" s="49">
        <f>A1970+1</f>
        <v>1884</v>
      </c>
      <c r="B1972" s="44">
        <v>1</v>
      </c>
      <c r="C1972" s="45">
        <v>1386</v>
      </c>
      <c r="D1972" s="81" t="s">
        <v>3608</v>
      </c>
      <c r="E1972" s="37" t="s">
        <v>61</v>
      </c>
      <c r="F1972" s="37" t="s">
        <v>3609</v>
      </c>
      <c r="G1972" s="36" t="s">
        <v>3610</v>
      </c>
      <c r="H1972" s="66">
        <v>134.16200000000001</v>
      </c>
      <c r="I1972" s="66">
        <v>67</v>
      </c>
      <c r="J1972" s="66">
        <v>0</v>
      </c>
      <c r="K1972" s="66">
        <v>0</v>
      </c>
      <c r="L1972" s="66">
        <v>40.133000000000003</v>
      </c>
      <c r="M1972" s="66">
        <v>20</v>
      </c>
      <c r="N1972" s="66">
        <v>3.35</v>
      </c>
      <c r="O1972" s="66">
        <v>3.6789999999999998</v>
      </c>
      <c r="P1972" s="94">
        <v>43493.784351851849</v>
      </c>
      <c r="Q1972" s="95">
        <f t="shared" ref="Q1972:Q1978" si="297">(O1972+N1972+M1972)*100/H1972</f>
        <v>20.146539258508369</v>
      </c>
    </row>
    <row r="1973" spans="1:17" ht="40.5" x14ac:dyDescent="0.25">
      <c r="A1973" s="49">
        <f>A1972+1</f>
        <v>1885</v>
      </c>
      <c r="B1973" s="44">
        <f>B1972+1</f>
        <v>2</v>
      </c>
      <c r="C1973" s="45">
        <v>1394</v>
      </c>
      <c r="D1973" s="81" t="s">
        <v>3611</v>
      </c>
      <c r="E1973" s="37" t="s">
        <v>61</v>
      </c>
      <c r="F1973" s="37" t="s">
        <v>3609</v>
      </c>
      <c r="G1973" s="36" t="s">
        <v>3612</v>
      </c>
      <c r="H1973" s="66">
        <v>299.65699999999998</v>
      </c>
      <c r="I1973" s="66">
        <v>149</v>
      </c>
      <c r="J1973" s="66">
        <v>0</v>
      </c>
      <c r="K1973" s="66">
        <v>0</v>
      </c>
      <c r="L1973" s="66">
        <v>90.534000000000006</v>
      </c>
      <c r="M1973" s="66">
        <v>25</v>
      </c>
      <c r="N1973" s="66">
        <v>22</v>
      </c>
      <c r="O1973" s="66">
        <v>13.122999999999999</v>
      </c>
      <c r="P1973" s="94">
        <v>43493.807384259257</v>
      </c>
      <c r="Q1973" s="95">
        <f t="shared" si="297"/>
        <v>20.063939771138337</v>
      </c>
    </row>
    <row r="1974" spans="1:17" ht="60.75" x14ac:dyDescent="0.25">
      <c r="A1974" s="49">
        <f>A1973+1</f>
        <v>1886</v>
      </c>
      <c r="B1974" s="44">
        <f>B1973+1</f>
        <v>3</v>
      </c>
      <c r="C1974" s="45">
        <v>1422</v>
      </c>
      <c r="D1974" s="81" t="s">
        <v>3613</v>
      </c>
      <c r="E1974" s="37" t="s">
        <v>63</v>
      </c>
      <c r="F1974" s="37" t="s">
        <v>3609</v>
      </c>
      <c r="G1974" s="36" t="s">
        <v>3612</v>
      </c>
      <c r="H1974" s="66">
        <v>245.833</v>
      </c>
      <c r="I1974" s="66">
        <v>122.9</v>
      </c>
      <c r="J1974" s="66">
        <v>0</v>
      </c>
      <c r="K1974" s="66">
        <v>0</v>
      </c>
      <c r="L1974" s="66">
        <v>73.322000000000003</v>
      </c>
      <c r="M1974" s="66">
        <v>17</v>
      </c>
      <c r="N1974" s="66">
        <v>22.85</v>
      </c>
      <c r="O1974" s="66">
        <v>9.7609999999999992</v>
      </c>
      <c r="P1974" s="94">
        <v>43493.899814814817</v>
      </c>
      <c r="Q1974" s="95">
        <f t="shared" si="297"/>
        <v>20.180773126472037</v>
      </c>
    </row>
    <row r="1975" spans="1:17" ht="40.5" x14ac:dyDescent="0.25">
      <c r="A1975" s="49">
        <f t="shared" ref="A1975:A1978" si="298">A1974+1</f>
        <v>1887</v>
      </c>
      <c r="B1975" s="44">
        <f t="shared" ref="B1975:B1978" si="299">B1974+1</f>
        <v>4</v>
      </c>
      <c r="C1975" s="45">
        <v>1426</v>
      </c>
      <c r="D1975" s="81" t="s">
        <v>3614</v>
      </c>
      <c r="E1975" s="37" t="s">
        <v>63</v>
      </c>
      <c r="F1975" s="37" t="s">
        <v>3609</v>
      </c>
      <c r="G1975" s="36" t="s">
        <v>3612</v>
      </c>
      <c r="H1975" s="66">
        <v>170</v>
      </c>
      <c r="I1975" s="66">
        <v>85</v>
      </c>
      <c r="J1975" s="66">
        <v>0</v>
      </c>
      <c r="K1975" s="66">
        <v>0</v>
      </c>
      <c r="L1975" s="66">
        <v>50.5</v>
      </c>
      <c r="M1975" s="66">
        <v>17.5</v>
      </c>
      <c r="N1975" s="66">
        <v>0</v>
      </c>
      <c r="O1975" s="66">
        <v>17</v>
      </c>
      <c r="P1975" s="94">
        <v>43493.910902777781</v>
      </c>
      <c r="Q1975" s="95">
        <f t="shared" si="297"/>
        <v>20.294117647058822</v>
      </c>
    </row>
    <row r="1976" spans="1:17" ht="40.5" x14ac:dyDescent="0.25">
      <c r="A1976" s="49">
        <f t="shared" si="298"/>
        <v>1888</v>
      </c>
      <c r="B1976" s="44">
        <f t="shared" si="299"/>
        <v>5</v>
      </c>
      <c r="C1976" s="45">
        <v>1430</v>
      </c>
      <c r="D1976" s="81" t="s">
        <v>3615</v>
      </c>
      <c r="E1976" s="37" t="s">
        <v>63</v>
      </c>
      <c r="F1976" s="37" t="s">
        <v>3609</v>
      </c>
      <c r="G1976" s="36" t="s">
        <v>3610</v>
      </c>
      <c r="H1976" s="66">
        <v>110</v>
      </c>
      <c r="I1976" s="66">
        <v>55</v>
      </c>
      <c r="J1976" s="66">
        <v>0</v>
      </c>
      <c r="K1976" s="66">
        <v>0</v>
      </c>
      <c r="L1976" s="66">
        <v>32.799999999999997</v>
      </c>
      <c r="M1976" s="66">
        <v>11.2</v>
      </c>
      <c r="N1976" s="66">
        <v>0</v>
      </c>
      <c r="O1976" s="66">
        <v>11</v>
      </c>
      <c r="P1976" s="94">
        <v>43493.922812500001</v>
      </c>
      <c r="Q1976" s="95">
        <f t="shared" si="297"/>
        <v>20.181818181818183</v>
      </c>
    </row>
    <row r="1977" spans="1:17" ht="40.5" x14ac:dyDescent="0.25">
      <c r="A1977" s="49">
        <f t="shared" si="298"/>
        <v>1889</v>
      </c>
      <c r="B1977" s="44">
        <f t="shared" si="299"/>
        <v>6</v>
      </c>
      <c r="C1977" s="45">
        <v>1537</v>
      </c>
      <c r="D1977" s="81" t="s">
        <v>3616</v>
      </c>
      <c r="E1977" s="37" t="s">
        <v>63</v>
      </c>
      <c r="F1977" s="37" t="s">
        <v>3609</v>
      </c>
      <c r="G1977" s="36" t="s">
        <v>3612</v>
      </c>
      <c r="H1977" s="66">
        <v>33.72</v>
      </c>
      <c r="I1977" s="66">
        <v>16.8</v>
      </c>
      <c r="J1977" s="66">
        <v>0</v>
      </c>
      <c r="K1977" s="66">
        <v>0</v>
      </c>
      <c r="L1977" s="66">
        <v>10.119999999999999</v>
      </c>
      <c r="M1977" s="66">
        <v>3.4</v>
      </c>
      <c r="N1977" s="66">
        <v>3.4</v>
      </c>
      <c r="O1977" s="66">
        <v>0</v>
      </c>
      <c r="P1977" s="94">
        <v>43494.544108796297</v>
      </c>
      <c r="Q1977" s="95">
        <f t="shared" si="297"/>
        <v>20.166073546856467</v>
      </c>
    </row>
    <row r="1978" spans="1:17" ht="60.75" x14ac:dyDescent="0.25">
      <c r="A1978" s="49">
        <f t="shared" si="298"/>
        <v>1890</v>
      </c>
      <c r="B1978" s="44">
        <f t="shared" si="299"/>
        <v>7</v>
      </c>
      <c r="C1978" s="45">
        <v>1477</v>
      </c>
      <c r="D1978" s="81" t="s">
        <v>3617</v>
      </c>
      <c r="E1978" s="37" t="s">
        <v>65</v>
      </c>
      <c r="F1978" s="37" t="s">
        <v>3609</v>
      </c>
      <c r="G1978" s="36" t="s">
        <v>3612</v>
      </c>
      <c r="H1978" s="66">
        <v>225.62899999999999</v>
      </c>
      <c r="I1978" s="66">
        <v>112.79600000000001</v>
      </c>
      <c r="J1978" s="66">
        <v>0</v>
      </c>
      <c r="K1978" s="66">
        <v>0</v>
      </c>
      <c r="L1978" s="66">
        <v>65.433000000000007</v>
      </c>
      <c r="M1978" s="66">
        <v>25</v>
      </c>
      <c r="N1978" s="66">
        <v>22.4</v>
      </c>
      <c r="O1978" s="66">
        <v>0</v>
      </c>
      <c r="P1978" s="94">
        <v>43494.466412037036</v>
      </c>
      <c r="Q1978" s="95">
        <f t="shared" si="297"/>
        <v>21.007937809412798</v>
      </c>
    </row>
    <row r="1979" spans="1:17" s="15" customFormat="1" ht="20.25" x14ac:dyDescent="0.25">
      <c r="A1979" s="52"/>
      <c r="B1979" s="57">
        <v>7</v>
      </c>
      <c r="C1979" s="46"/>
      <c r="D1979" s="16" t="s">
        <v>46</v>
      </c>
      <c r="E1979" s="42"/>
      <c r="F1979" s="42"/>
      <c r="G1979" s="42"/>
      <c r="H1979" s="20">
        <f>SUM(H1980:H1986)</f>
        <v>1817.0849999999998</v>
      </c>
      <c r="I1979" s="20">
        <f t="shared" ref="I1979:O1979" si="300">SUM(I1980:I1986)</f>
        <v>729.44399999999996</v>
      </c>
      <c r="J1979" s="20">
        <f t="shared" si="300"/>
        <v>0</v>
      </c>
      <c r="K1979" s="20">
        <f t="shared" si="300"/>
        <v>0</v>
      </c>
      <c r="L1979" s="20">
        <f t="shared" si="300"/>
        <v>721.39499999999998</v>
      </c>
      <c r="M1979" s="20">
        <f t="shared" si="300"/>
        <v>175.86699999999999</v>
      </c>
      <c r="N1979" s="20">
        <f t="shared" si="300"/>
        <v>150.715</v>
      </c>
      <c r="O1979" s="20">
        <f t="shared" si="300"/>
        <v>39.664000000000001</v>
      </c>
      <c r="P1979" s="100"/>
      <c r="Q1979" s="100"/>
    </row>
    <row r="1980" spans="1:17" ht="40.5" x14ac:dyDescent="0.25">
      <c r="A1980" s="49">
        <f>A1978+1</f>
        <v>1891</v>
      </c>
      <c r="B1980" s="44">
        <v>1</v>
      </c>
      <c r="C1980" s="45">
        <v>952</v>
      </c>
      <c r="D1980" s="81" t="s">
        <v>3618</v>
      </c>
      <c r="E1980" s="37" t="s">
        <v>49</v>
      </c>
      <c r="F1980" s="37" t="s">
        <v>3619</v>
      </c>
      <c r="G1980" s="36" t="s">
        <v>3620</v>
      </c>
      <c r="H1980" s="66">
        <v>299.36700000000002</v>
      </c>
      <c r="I1980" s="66">
        <v>119.747</v>
      </c>
      <c r="J1980" s="66">
        <v>0</v>
      </c>
      <c r="K1980" s="66">
        <v>0</v>
      </c>
      <c r="L1980" s="66">
        <v>119.747</v>
      </c>
      <c r="M1980" s="66">
        <v>21.71</v>
      </c>
      <c r="N1980" s="66">
        <v>29.937000000000001</v>
      </c>
      <c r="O1980" s="66">
        <v>8.2260000000000009</v>
      </c>
      <c r="P1980" s="94">
        <v>43490.689756944441</v>
      </c>
      <c r="Q1980" s="95">
        <f t="shared" ref="Q1980:Q1986" si="301">(O1980+N1980+M1980)*100/H1980</f>
        <v>19.999866384738464</v>
      </c>
    </row>
    <row r="1981" spans="1:17" ht="40.5" x14ac:dyDescent="0.25">
      <c r="A1981" s="49">
        <f>A1980+1</f>
        <v>1892</v>
      </c>
      <c r="B1981" s="44">
        <f>B1980+1</f>
        <v>2</v>
      </c>
      <c r="C1981" s="45">
        <v>1789</v>
      </c>
      <c r="D1981" s="81" t="s">
        <v>3621</v>
      </c>
      <c r="E1981" s="37" t="s">
        <v>49</v>
      </c>
      <c r="F1981" s="37" t="s">
        <v>3630</v>
      </c>
      <c r="G1981" s="36" t="s">
        <v>3622</v>
      </c>
      <c r="H1981" s="66">
        <v>26.1</v>
      </c>
      <c r="I1981" s="66">
        <v>13.05</v>
      </c>
      <c r="J1981" s="66">
        <v>0</v>
      </c>
      <c r="K1981" s="66">
        <v>0</v>
      </c>
      <c r="L1981" s="66">
        <v>5</v>
      </c>
      <c r="M1981" s="66">
        <v>5</v>
      </c>
      <c r="N1981" s="66">
        <v>3.05</v>
      </c>
      <c r="O1981" s="66">
        <v>0</v>
      </c>
      <c r="P1981" s="94">
        <v>43494.909259259257</v>
      </c>
      <c r="Q1981" s="95">
        <f t="shared" si="301"/>
        <v>30.842911877394638</v>
      </c>
    </row>
    <row r="1982" spans="1:17" ht="81" x14ac:dyDescent="0.25">
      <c r="A1982" s="49">
        <f t="shared" ref="A1982:A1986" si="302">A1981+1</f>
        <v>1893</v>
      </c>
      <c r="B1982" s="44">
        <f>B1981+1</f>
        <v>3</v>
      </c>
      <c r="C1982" s="45">
        <v>767</v>
      </c>
      <c r="D1982" s="81" t="s">
        <v>3623</v>
      </c>
      <c r="E1982" s="37" t="s">
        <v>58</v>
      </c>
      <c r="F1982" s="37" t="s">
        <v>3619</v>
      </c>
      <c r="G1982" s="36" t="s">
        <v>3620</v>
      </c>
      <c r="H1982" s="66">
        <v>295.22500000000002</v>
      </c>
      <c r="I1982" s="66">
        <v>118.09</v>
      </c>
      <c r="J1982" s="66">
        <v>0</v>
      </c>
      <c r="K1982" s="66">
        <v>0</v>
      </c>
      <c r="L1982" s="66">
        <v>118.09</v>
      </c>
      <c r="M1982" s="66">
        <v>29.518000000000001</v>
      </c>
      <c r="N1982" s="66">
        <v>21.492000000000001</v>
      </c>
      <c r="O1982" s="66">
        <v>8.0350000000000001</v>
      </c>
      <c r="P1982" s="94">
        <v>43490.438854166663</v>
      </c>
      <c r="Q1982" s="95">
        <f t="shared" si="301"/>
        <v>20</v>
      </c>
    </row>
    <row r="1983" spans="1:17" ht="40.5" x14ac:dyDescent="0.25">
      <c r="A1983" s="49">
        <f t="shared" si="302"/>
        <v>1894</v>
      </c>
      <c r="B1983" s="44">
        <f t="shared" ref="B1983:B1986" si="303">B1982+1</f>
        <v>4</v>
      </c>
      <c r="C1983" s="45">
        <v>778</v>
      </c>
      <c r="D1983" s="81" t="s">
        <v>3624</v>
      </c>
      <c r="E1983" s="37" t="s">
        <v>61</v>
      </c>
      <c r="F1983" s="37" t="s">
        <v>3619</v>
      </c>
      <c r="G1983" s="36" t="s">
        <v>3625</v>
      </c>
      <c r="H1983" s="66">
        <v>299.79399999999998</v>
      </c>
      <c r="I1983" s="66">
        <v>119.91800000000001</v>
      </c>
      <c r="J1983" s="66">
        <v>0</v>
      </c>
      <c r="K1983" s="66">
        <v>0</v>
      </c>
      <c r="L1983" s="66">
        <v>119.91800000000001</v>
      </c>
      <c r="M1983" s="66">
        <v>29.978999999999999</v>
      </c>
      <c r="N1983" s="66">
        <v>19.904</v>
      </c>
      <c r="O1983" s="66">
        <v>10.074999999999999</v>
      </c>
      <c r="P1983" s="94">
        <v>43490.462395833332</v>
      </c>
      <c r="Q1983" s="95">
        <f t="shared" si="301"/>
        <v>19.9997331500964</v>
      </c>
    </row>
    <row r="1984" spans="1:17" ht="40.5" x14ac:dyDescent="0.25">
      <c r="A1984" s="49">
        <f t="shared" si="302"/>
        <v>1895</v>
      </c>
      <c r="B1984" s="44">
        <f t="shared" si="303"/>
        <v>5</v>
      </c>
      <c r="C1984" s="45">
        <v>1214</v>
      </c>
      <c r="D1984" s="81" t="s">
        <v>3626</v>
      </c>
      <c r="E1984" s="37" t="s">
        <v>61</v>
      </c>
      <c r="F1984" s="37" t="s">
        <v>3619</v>
      </c>
      <c r="G1984" s="36" t="s">
        <v>3627</v>
      </c>
      <c r="H1984" s="66">
        <v>299.86399999999998</v>
      </c>
      <c r="I1984" s="66">
        <v>119.946</v>
      </c>
      <c r="J1984" s="66">
        <v>0</v>
      </c>
      <c r="K1984" s="66">
        <v>0</v>
      </c>
      <c r="L1984" s="66">
        <v>119.946</v>
      </c>
      <c r="M1984" s="66">
        <v>29.986000000000001</v>
      </c>
      <c r="N1984" s="66">
        <v>16.658000000000001</v>
      </c>
      <c r="O1984" s="66">
        <v>13.327999999999999</v>
      </c>
      <c r="P1984" s="94">
        <v>43493.505393518521</v>
      </c>
      <c r="Q1984" s="95">
        <f t="shared" si="301"/>
        <v>19.999733212389618</v>
      </c>
    </row>
    <row r="1985" spans="1:17" ht="81" x14ac:dyDescent="0.25">
      <c r="A1985" s="49">
        <f t="shared" si="302"/>
        <v>1896</v>
      </c>
      <c r="B1985" s="44">
        <f t="shared" si="303"/>
        <v>6</v>
      </c>
      <c r="C1985" s="45">
        <v>1911</v>
      </c>
      <c r="D1985" s="81" t="s">
        <v>3631</v>
      </c>
      <c r="E1985" s="37" t="s">
        <v>6</v>
      </c>
      <c r="F1985" s="37" t="s">
        <v>3619</v>
      </c>
      <c r="G1985" s="36" t="s">
        <v>3620</v>
      </c>
      <c r="H1985" s="66">
        <v>298.65699999999998</v>
      </c>
      <c r="I1985" s="66">
        <v>119.462</v>
      </c>
      <c r="J1985" s="66">
        <v>0</v>
      </c>
      <c r="K1985" s="66">
        <v>0</v>
      </c>
      <c r="L1985" s="66">
        <v>119.46299999999999</v>
      </c>
      <c r="M1985" s="66">
        <v>29.866</v>
      </c>
      <c r="N1985" s="66">
        <v>29.866</v>
      </c>
      <c r="O1985" s="66">
        <v>0</v>
      </c>
      <c r="P1985" s="94">
        <v>43495.509421296294</v>
      </c>
      <c r="Q1985" s="95">
        <f t="shared" si="301"/>
        <v>20.000200899359466</v>
      </c>
    </row>
    <row r="1986" spans="1:17" ht="60.75" x14ac:dyDescent="0.25">
      <c r="A1986" s="49">
        <f t="shared" si="302"/>
        <v>1897</v>
      </c>
      <c r="B1986" s="44">
        <f t="shared" si="303"/>
        <v>7</v>
      </c>
      <c r="C1986" s="45">
        <v>1932</v>
      </c>
      <c r="D1986" s="81" t="s">
        <v>3628</v>
      </c>
      <c r="E1986" s="37" t="s">
        <v>6</v>
      </c>
      <c r="F1986" s="37" t="s">
        <v>3619</v>
      </c>
      <c r="G1986" s="36" t="s">
        <v>3629</v>
      </c>
      <c r="H1986" s="66">
        <v>298.07799999999997</v>
      </c>
      <c r="I1986" s="66">
        <v>119.23099999999999</v>
      </c>
      <c r="J1986" s="66">
        <v>0</v>
      </c>
      <c r="K1986" s="66">
        <v>0</v>
      </c>
      <c r="L1986" s="66">
        <v>119.23099999999999</v>
      </c>
      <c r="M1986" s="66">
        <v>29.808</v>
      </c>
      <c r="N1986" s="66">
        <v>29.808</v>
      </c>
      <c r="O1986" s="66">
        <v>0</v>
      </c>
      <c r="P1986" s="94">
        <v>43495.528668981482</v>
      </c>
      <c r="Q1986" s="95">
        <f t="shared" si="301"/>
        <v>20.000134193063563</v>
      </c>
    </row>
    <row r="1987" spans="1:17" s="13" customFormat="1" ht="20.25" x14ac:dyDescent="0.3">
      <c r="A1987" s="50"/>
      <c r="B1987" s="54">
        <f>B1988+B2064</f>
        <v>88</v>
      </c>
      <c r="C1987" s="38"/>
      <c r="D1987" s="8" t="s">
        <v>27</v>
      </c>
      <c r="E1987" s="38"/>
      <c r="F1987" s="38"/>
      <c r="G1987" s="38"/>
      <c r="H1987" s="14">
        <f t="shared" ref="H1987:O1987" si="304">H1988+H2064</f>
        <v>14874.356999999998</v>
      </c>
      <c r="I1987" s="14">
        <f t="shared" si="304"/>
        <v>7083.2549999999992</v>
      </c>
      <c r="J1987" s="14">
        <f t="shared" si="304"/>
        <v>3670.9130000000009</v>
      </c>
      <c r="K1987" s="14">
        <f t="shared" si="304"/>
        <v>320.32000000000005</v>
      </c>
      <c r="L1987" s="14">
        <f t="shared" si="304"/>
        <v>622.27700000000004</v>
      </c>
      <c r="M1987" s="14">
        <f t="shared" si="304"/>
        <v>1228.942</v>
      </c>
      <c r="N1987" s="14">
        <f t="shared" si="304"/>
        <v>1156.126</v>
      </c>
      <c r="O1987" s="14">
        <f t="shared" si="304"/>
        <v>792.52400000000011</v>
      </c>
      <c r="P1987" s="96"/>
      <c r="Q1987" s="96"/>
    </row>
    <row r="1988" spans="1:17" s="19" customFormat="1" ht="20.25" x14ac:dyDescent="0.3">
      <c r="A1988" s="55"/>
      <c r="B1988" s="56">
        <v>75</v>
      </c>
      <c r="C1988" s="41"/>
      <c r="D1988" s="17" t="s">
        <v>201</v>
      </c>
      <c r="E1988" s="41"/>
      <c r="F1988" s="41"/>
      <c r="G1988" s="41"/>
      <c r="H1988" s="22">
        <f t="shared" ref="H1988:O1988" si="305">SUM(H1989:H2063)</f>
        <v>12847.067999999997</v>
      </c>
      <c r="I1988" s="22">
        <f t="shared" si="305"/>
        <v>6106.2279999999992</v>
      </c>
      <c r="J1988" s="22">
        <f t="shared" si="305"/>
        <v>3670.9130000000009</v>
      </c>
      <c r="K1988" s="22">
        <f t="shared" si="305"/>
        <v>320.32000000000005</v>
      </c>
      <c r="L1988" s="22">
        <f t="shared" si="305"/>
        <v>0</v>
      </c>
      <c r="M1988" s="22">
        <f t="shared" si="305"/>
        <v>891.95500000000004</v>
      </c>
      <c r="N1988" s="22">
        <f t="shared" si="305"/>
        <v>1156.126</v>
      </c>
      <c r="O1988" s="22">
        <f t="shared" si="305"/>
        <v>701.52600000000007</v>
      </c>
      <c r="P1988" s="101"/>
      <c r="Q1988" s="101"/>
    </row>
    <row r="1989" spans="1:17" ht="60.75" x14ac:dyDescent="0.25">
      <c r="A1989" s="49">
        <f>A1986+1</f>
        <v>1898</v>
      </c>
      <c r="B1989" s="44">
        <v>1</v>
      </c>
      <c r="C1989" s="45">
        <v>236</v>
      </c>
      <c r="D1989" s="81" t="s">
        <v>3632</v>
      </c>
      <c r="E1989" s="37" t="s">
        <v>49</v>
      </c>
      <c r="F1989" s="37" t="s">
        <v>3633</v>
      </c>
      <c r="G1989" s="36" t="s">
        <v>760</v>
      </c>
      <c r="H1989" s="66">
        <v>99.013000000000005</v>
      </c>
      <c r="I1989" s="66">
        <v>46.536000000000001</v>
      </c>
      <c r="J1989" s="66">
        <v>30.977</v>
      </c>
      <c r="K1989" s="66">
        <v>0</v>
      </c>
      <c r="L1989" s="66">
        <v>0</v>
      </c>
      <c r="M1989" s="66">
        <v>0</v>
      </c>
      <c r="N1989" s="66">
        <v>21.5</v>
      </c>
      <c r="O1989" s="66">
        <v>0</v>
      </c>
      <c r="P1989" s="94">
        <v>43486.409918981481</v>
      </c>
      <c r="Q1989" s="95">
        <f t="shared" ref="Q1989:Q2020" si="306">(O1989+N1989+M1989)*100/H1989</f>
        <v>21.714320341773302</v>
      </c>
    </row>
    <row r="1990" spans="1:17" ht="81" x14ac:dyDescent="0.25">
      <c r="A1990" s="49">
        <f>A1989+1</f>
        <v>1899</v>
      </c>
      <c r="B1990" s="44">
        <f>B1989+1</f>
        <v>2</v>
      </c>
      <c r="C1990" s="45">
        <v>319</v>
      </c>
      <c r="D1990" s="81" t="s">
        <v>4184</v>
      </c>
      <c r="E1990" s="37" t="s">
        <v>49</v>
      </c>
      <c r="F1990" s="37" t="s">
        <v>60</v>
      </c>
      <c r="G1990" s="36" t="s">
        <v>457</v>
      </c>
      <c r="H1990" s="66">
        <v>21.3</v>
      </c>
      <c r="I1990" s="66">
        <v>10</v>
      </c>
      <c r="J1990" s="66">
        <v>5.8</v>
      </c>
      <c r="K1990" s="66">
        <v>0</v>
      </c>
      <c r="L1990" s="66">
        <v>0</v>
      </c>
      <c r="M1990" s="66">
        <v>3</v>
      </c>
      <c r="N1990" s="66">
        <v>2.5</v>
      </c>
      <c r="O1990" s="66">
        <v>0</v>
      </c>
      <c r="P1990" s="94">
        <v>43486.920416666668</v>
      </c>
      <c r="Q1990" s="95">
        <f t="shared" si="306"/>
        <v>25.821596244131456</v>
      </c>
    </row>
    <row r="1991" spans="1:17" ht="81" x14ac:dyDescent="0.25">
      <c r="A1991" s="49">
        <f t="shared" ref="A1991:A2054" si="307">A1990+1</f>
        <v>1900</v>
      </c>
      <c r="B1991" s="44">
        <f>B1990+1</f>
        <v>3</v>
      </c>
      <c r="C1991" s="45">
        <v>343</v>
      </c>
      <c r="D1991" s="81" t="s">
        <v>3634</v>
      </c>
      <c r="E1991" s="37" t="s">
        <v>49</v>
      </c>
      <c r="F1991" s="37" t="s">
        <v>3728</v>
      </c>
      <c r="G1991" s="36" t="s">
        <v>3635</v>
      </c>
      <c r="H1991" s="66">
        <v>231.45599999999999</v>
      </c>
      <c r="I1991" s="66">
        <v>115</v>
      </c>
      <c r="J1991" s="66">
        <v>63.765999999999998</v>
      </c>
      <c r="K1991" s="66">
        <v>0</v>
      </c>
      <c r="L1991" s="66">
        <v>0</v>
      </c>
      <c r="M1991" s="66">
        <v>0</v>
      </c>
      <c r="N1991" s="66">
        <v>35</v>
      </c>
      <c r="O1991" s="66">
        <v>17.690000000000001</v>
      </c>
      <c r="P1991" s="94">
        <v>43487.53328703704</v>
      </c>
      <c r="Q1991" s="95">
        <f t="shared" si="306"/>
        <v>22.764585925618693</v>
      </c>
    </row>
    <row r="1992" spans="1:17" ht="81" x14ac:dyDescent="0.25">
      <c r="A1992" s="49">
        <f t="shared" si="307"/>
        <v>1901</v>
      </c>
      <c r="B1992" s="44">
        <f t="shared" ref="B1992:B2055" si="308">B1991+1</f>
        <v>4</v>
      </c>
      <c r="C1992" s="45">
        <v>363</v>
      </c>
      <c r="D1992" s="81" t="s">
        <v>3636</v>
      </c>
      <c r="E1992" s="37" t="s">
        <v>49</v>
      </c>
      <c r="F1992" s="37" t="s">
        <v>3633</v>
      </c>
      <c r="G1992" s="36" t="s">
        <v>3637</v>
      </c>
      <c r="H1992" s="66">
        <v>219.947</v>
      </c>
      <c r="I1992" s="66">
        <v>109</v>
      </c>
      <c r="J1992" s="66">
        <v>63.491</v>
      </c>
      <c r="K1992" s="66">
        <v>0</v>
      </c>
      <c r="L1992" s="66">
        <v>0</v>
      </c>
      <c r="M1992" s="66">
        <v>15</v>
      </c>
      <c r="N1992" s="66">
        <v>20.7</v>
      </c>
      <c r="O1992" s="66">
        <v>11.756</v>
      </c>
      <c r="P1992" s="94">
        <v>43487.649004629631</v>
      </c>
      <c r="Q1992" s="95">
        <f t="shared" si="306"/>
        <v>21.576106971224888</v>
      </c>
    </row>
    <row r="1993" spans="1:17" ht="40.5" x14ac:dyDescent="0.25">
      <c r="A1993" s="49">
        <f t="shared" si="307"/>
        <v>1902</v>
      </c>
      <c r="B1993" s="44">
        <f t="shared" si="308"/>
        <v>5</v>
      </c>
      <c r="C1993" s="45">
        <v>406</v>
      </c>
      <c r="D1993" s="81" t="s">
        <v>3638</v>
      </c>
      <c r="E1993" s="37" t="s">
        <v>49</v>
      </c>
      <c r="F1993" s="37" t="s">
        <v>3633</v>
      </c>
      <c r="G1993" s="36" t="s">
        <v>3639</v>
      </c>
      <c r="H1993" s="66">
        <v>25.28</v>
      </c>
      <c r="I1993" s="66">
        <v>12</v>
      </c>
      <c r="J1993" s="66">
        <v>7.28</v>
      </c>
      <c r="K1993" s="66">
        <v>0</v>
      </c>
      <c r="L1993" s="66">
        <v>0</v>
      </c>
      <c r="M1993" s="66">
        <v>0</v>
      </c>
      <c r="N1993" s="66">
        <v>6</v>
      </c>
      <c r="O1993" s="66">
        <v>0</v>
      </c>
      <c r="P1993" s="94">
        <v>43488.393287037034</v>
      </c>
      <c r="Q1993" s="95">
        <f t="shared" si="306"/>
        <v>23.734177215189874</v>
      </c>
    </row>
    <row r="1994" spans="1:17" ht="40.5" x14ac:dyDescent="0.25">
      <c r="A1994" s="49">
        <f t="shared" si="307"/>
        <v>1903</v>
      </c>
      <c r="B1994" s="44">
        <f t="shared" si="308"/>
        <v>6</v>
      </c>
      <c r="C1994" s="45">
        <v>409</v>
      </c>
      <c r="D1994" s="81" t="s">
        <v>3738</v>
      </c>
      <c r="E1994" s="37" t="s">
        <v>49</v>
      </c>
      <c r="F1994" s="37" t="s">
        <v>53</v>
      </c>
      <c r="G1994" s="36" t="s">
        <v>3640</v>
      </c>
      <c r="H1994" s="66">
        <v>399.41199999999998</v>
      </c>
      <c r="I1994" s="66">
        <v>199</v>
      </c>
      <c r="J1994" s="66">
        <v>64.108000000000004</v>
      </c>
      <c r="K1994" s="66">
        <v>40</v>
      </c>
      <c r="L1994" s="66">
        <v>0</v>
      </c>
      <c r="M1994" s="66">
        <v>30</v>
      </c>
      <c r="N1994" s="66">
        <v>20</v>
      </c>
      <c r="O1994" s="66">
        <v>46.304000000000002</v>
      </c>
      <c r="P1994" s="94">
        <v>43488.426759259259</v>
      </c>
      <c r="Q1994" s="95">
        <f t="shared" si="306"/>
        <v>24.111443822418956</v>
      </c>
    </row>
    <row r="1995" spans="1:17" ht="40.5" x14ac:dyDescent="0.25">
      <c r="A1995" s="49">
        <f t="shared" si="307"/>
        <v>1904</v>
      </c>
      <c r="B1995" s="44">
        <f t="shared" si="308"/>
        <v>7</v>
      </c>
      <c r="C1995" s="45">
        <v>411</v>
      </c>
      <c r="D1995" s="81" t="s">
        <v>3739</v>
      </c>
      <c r="E1995" s="37" t="s">
        <v>49</v>
      </c>
      <c r="F1995" s="37" t="s">
        <v>109</v>
      </c>
      <c r="G1995" s="36" t="s">
        <v>3641</v>
      </c>
      <c r="H1995" s="66">
        <v>299.01600000000002</v>
      </c>
      <c r="I1995" s="66">
        <v>149</v>
      </c>
      <c r="J1995" s="66">
        <v>100.01600000000001</v>
      </c>
      <c r="K1995" s="66">
        <v>0</v>
      </c>
      <c r="L1995" s="66">
        <v>0</v>
      </c>
      <c r="M1995" s="66">
        <v>0</v>
      </c>
      <c r="N1995" s="66">
        <v>25.706</v>
      </c>
      <c r="O1995" s="66">
        <v>24.294</v>
      </c>
      <c r="P1995" s="94">
        <v>43488.436412037037</v>
      </c>
      <c r="Q1995" s="95">
        <f t="shared" si="306"/>
        <v>16.721513230061266</v>
      </c>
    </row>
    <row r="1996" spans="1:17" ht="60.75" x14ac:dyDescent="0.25">
      <c r="A1996" s="49">
        <f t="shared" si="307"/>
        <v>1905</v>
      </c>
      <c r="B1996" s="44">
        <f t="shared" si="308"/>
        <v>8</v>
      </c>
      <c r="C1996" s="45">
        <v>427</v>
      </c>
      <c r="D1996" s="81" t="s">
        <v>3642</v>
      </c>
      <c r="E1996" s="37" t="s">
        <v>49</v>
      </c>
      <c r="F1996" s="37" t="s">
        <v>54</v>
      </c>
      <c r="G1996" s="36" t="s">
        <v>3643</v>
      </c>
      <c r="H1996" s="66">
        <v>62</v>
      </c>
      <c r="I1996" s="66">
        <v>31</v>
      </c>
      <c r="J1996" s="66">
        <v>18</v>
      </c>
      <c r="K1996" s="66">
        <v>0</v>
      </c>
      <c r="L1996" s="66">
        <v>0</v>
      </c>
      <c r="M1996" s="66">
        <v>2</v>
      </c>
      <c r="N1996" s="66">
        <v>11</v>
      </c>
      <c r="O1996" s="66">
        <v>0</v>
      </c>
      <c r="P1996" s="94">
        <v>43488.499907407408</v>
      </c>
      <c r="Q1996" s="95">
        <f t="shared" si="306"/>
        <v>20.967741935483872</v>
      </c>
    </row>
    <row r="1997" spans="1:17" ht="60.75" x14ac:dyDescent="0.25">
      <c r="A1997" s="49">
        <f t="shared" si="307"/>
        <v>1906</v>
      </c>
      <c r="B1997" s="44">
        <f t="shared" si="308"/>
        <v>9</v>
      </c>
      <c r="C1997" s="45">
        <v>434</v>
      </c>
      <c r="D1997" s="81" t="s">
        <v>4183</v>
      </c>
      <c r="E1997" s="37" t="s">
        <v>49</v>
      </c>
      <c r="F1997" s="37" t="s">
        <v>54</v>
      </c>
      <c r="G1997" s="36" t="s">
        <v>287</v>
      </c>
      <c r="H1997" s="66">
        <v>20.704999999999998</v>
      </c>
      <c r="I1997" s="66">
        <v>10.35</v>
      </c>
      <c r="J1997" s="66">
        <v>5.3550000000000004</v>
      </c>
      <c r="K1997" s="66">
        <v>0</v>
      </c>
      <c r="L1997" s="66">
        <v>0</v>
      </c>
      <c r="M1997" s="66">
        <v>0</v>
      </c>
      <c r="N1997" s="66">
        <v>5</v>
      </c>
      <c r="O1997" s="66">
        <v>0</v>
      </c>
      <c r="P1997" s="94">
        <v>43488.527650462966</v>
      </c>
      <c r="Q1997" s="95">
        <f t="shared" si="306"/>
        <v>24.148756339048543</v>
      </c>
    </row>
    <row r="1998" spans="1:17" ht="60.75" x14ac:dyDescent="0.25">
      <c r="A1998" s="49">
        <f t="shared" si="307"/>
        <v>1907</v>
      </c>
      <c r="B1998" s="44">
        <f t="shared" si="308"/>
        <v>10</v>
      </c>
      <c r="C1998" s="45">
        <v>486</v>
      </c>
      <c r="D1998" s="81" t="s">
        <v>3740</v>
      </c>
      <c r="E1998" s="37" t="s">
        <v>49</v>
      </c>
      <c r="F1998" s="37" t="s">
        <v>3729</v>
      </c>
      <c r="G1998" s="36" t="s">
        <v>712</v>
      </c>
      <c r="H1998" s="66">
        <v>20.704999999999998</v>
      </c>
      <c r="I1998" s="66">
        <v>10.35</v>
      </c>
      <c r="J1998" s="66">
        <v>5.3049999999999997</v>
      </c>
      <c r="K1998" s="66">
        <v>0</v>
      </c>
      <c r="L1998" s="66">
        <v>0</v>
      </c>
      <c r="M1998" s="66">
        <v>3</v>
      </c>
      <c r="N1998" s="66">
        <v>2.0499999999999998</v>
      </c>
      <c r="O1998" s="66">
        <v>0</v>
      </c>
      <c r="P1998" s="94">
        <v>43488.68545138889</v>
      </c>
      <c r="Q1998" s="95">
        <f t="shared" si="306"/>
        <v>24.390243902439025</v>
      </c>
    </row>
    <row r="1999" spans="1:17" ht="40.5" x14ac:dyDescent="0.25">
      <c r="A1999" s="49">
        <f t="shared" si="307"/>
        <v>1908</v>
      </c>
      <c r="B1999" s="44">
        <f t="shared" si="308"/>
        <v>11</v>
      </c>
      <c r="C1999" s="45">
        <v>491</v>
      </c>
      <c r="D1999" s="81" t="s">
        <v>4182</v>
      </c>
      <c r="E1999" s="37" t="s">
        <v>49</v>
      </c>
      <c r="F1999" s="37" t="s">
        <v>3633</v>
      </c>
      <c r="G1999" s="36" t="s">
        <v>3644</v>
      </c>
      <c r="H1999" s="66">
        <v>199.643</v>
      </c>
      <c r="I1999" s="66">
        <v>99.8</v>
      </c>
      <c r="J1999" s="66">
        <v>55.322000000000003</v>
      </c>
      <c r="K1999" s="66">
        <v>0</v>
      </c>
      <c r="L1999" s="66">
        <v>0</v>
      </c>
      <c r="M1999" s="66">
        <v>0</v>
      </c>
      <c r="N1999" s="66">
        <v>22.5</v>
      </c>
      <c r="O1999" s="66">
        <v>22.021000000000001</v>
      </c>
      <c r="P1999" s="94">
        <v>43488.704976851855</v>
      </c>
      <c r="Q1999" s="95">
        <f t="shared" si="306"/>
        <v>22.300306046292633</v>
      </c>
    </row>
    <row r="2000" spans="1:17" ht="60.75" x14ac:dyDescent="0.25">
      <c r="A2000" s="49">
        <f t="shared" si="307"/>
        <v>1909</v>
      </c>
      <c r="B2000" s="44">
        <f t="shared" si="308"/>
        <v>12</v>
      </c>
      <c r="C2000" s="45">
        <v>518</v>
      </c>
      <c r="D2000" s="81" t="s">
        <v>3645</v>
      </c>
      <c r="E2000" s="37" t="s">
        <v>49</v>
      </c>
      <c r="F2000" s="37" t="s">
        <v>1157</v>
      </c>
      <c r="G2000" s="36" t="s">
        <v>3646</v>
      </c>
      <c r="H2000" s="66">
        <v>358.25200000000001</v>
      </c>
      <c r="I2000" s="66">
        <v>178</v>
      </c>
      <c r="J2000" s="66">
        <v>79.438000000000002</v>
      </c>
      <c r="K2000" s="66">
        <v>0</v>
      </c>
      <c r="L2000" s="66">
        <v>0</v>
      </c>
      <c r="M2000" s="66">
        <v>50</v>
      </c>
      <c r="N2000" s="66">
        <v>24</v>
      </c>
      <c r="O2000" s="66">
        <v>26.814</v>
      </c>
      <c r="P2000" s="94">
        <v>43488.793483796297</v>
      </c>
      <c r="Q2000" s="95">
        <f t="shared" si="306"/>
        <v>28.14052678003193</v>
      </c>
    </row>
    <row r="2001" spans="1:17" ht="40.5" x14ac:dyDescent="0.25">
      <c r="A2001" s="49">
        <f t="shared" si="307"/>
        <v>1910</v>
      </c>
      <c r="B2001" s="44">
        <f t="shared" si="308"/>
        <v>13</v>
      </c>
      <c r="C2001" s="45">
        <v>520</v>
      </c>
      <c r="D2001" s="81" t="s">
        <v>3647</v>
      </c>
      <c r="E2001" s="37" t="s">
        <v>49</v>
      </c>
      <c r="F2001" s="37" t="s">
        <v>1157</v>
      </c>
      <c r="G2001" s="36" t="s">
        <v>3646</v>
      </c>
      <c r="H2001" s="66">
        <v>295.73599999999999</v>
      </c>
      <c r="I2001" s="66">
        <v>147.86799999999999</v>
      </c>
      <c r="J2001" s="66">
        <v>67.867999999999995</v>
      </c>
      <c r="K2001" s="66">
        <v>0</v>
      </c>
      <c r="L2001" s="66">
        <v>0</v>
      </c>
      <c r="M2001" s="66">
        <v>55</v>
      </c>
      <c r="N2001" s="66">
        <v>25</v>
      </c>
      <c r="O2001" s="66">
        <v>0</v>
      </c>
      <c r="P2001" s="94">
        <v>43488.805983796294</v>
      </c>
      <c r="Q2001" s="95">
        <f t="shared" si="306"/>
        <v>27.051153731706659</v>
      </c>
    </row>
    <row r="2002" spans="1:17" ht="40.5" x14ac:dyDescent="0.25">
      <c r="A2002" s="49">
        <f t="shared" si="307"/>
        <v>1911</v>
      </c>
      <c r="B2002" s="44">
        <f t="shared" si="308"/>
        <v>14</v>
      </c>
      <c r="C2002" s="45">
        <v>538</v>
      </c>
      <c r="D2002" s="81" t="s">
        <v>3741</v>
      </c>
      <c r="E2002" s="37" t="s">
        <v>49</v>
      </c>
      <c r="F2002" s="37" t="s">
        <v>60</v>
      </c>
      <c r="G2002" s="36" t="s">
        <v>3648</v>
      </c>
      <c r="H2002" s="66">
        <v>125.67400000000001</v>
      </c>
      <c r="I2002" s="66">
        <v>61</v>
      </c>
      <c r="J2002" s="66">
        <v>30</v>
      </c>
      <c r="K2002" s="66">
        <v>0</v>
      </c>
      <c r="L2002" s="66">
        <v>0</v>
      </c>
      <c r="M2002" s="66">
        <v>3</v>
      </c>
      <c r="N2002" s="66">
        <v>16.265999999999998</v>
      </c>
      <c r="O2002" s="66">
        <v>15.407999999999999</v>
      </c>
      <c r="P2002" s="94">
        <v>43489.330289351848</v>
      </c>
      <c r="Q2002" s="95">
        <f t="shared" si="306"/>
        <v>27.590432388560878</v>
      </c>
    </row>
    <row r="2003" spans="1:17" ht="81" x14ac:dyDescent="0.25">
      <c r="A2003" s="49">
        <f t="shared" si="307"/>
        <v>1912</v>
      </c>
      <c r="B2003" s="44">
        <f t="shared" si="308"/>
        <v>15</v>
      </c>
      <c r="C2003" s="45">
        <v>552</v>
      </c>
      <c r="D2003" s="81" t="s">
        <v>3649</v>
      </c>
      <c r="E2003" s="37" t="s">
        <v>49</v>
      </c>
      <c r="F2003" s="37" t="s">
        <v>3730</v>
      </c>
      <c r="G2003" s="36" t="s">
        <v>3650</v>
      </c>
      <c r="H2003" s="66">
        <v>38.200000000000003</v>
      </c>
      <c r="I2003" s="66">
        <v>18.5</v>
      </c>
      <c r="J2003" s="66">
        <v>9.6999999999999993</v>
      </c>
      <c r="K2003" s="66">
        <v>0</v>
      </c>
      <c r="L2003" s="66">
        <v>0</v>
      </c>
      <c r="M2003" s="66">
        <v>5</v>
      </c>
      <c r="N2003" s="66">
        <v>5</v>
      </c>
      <c r="O2003" s="66">
        <v>0</v>
      </c>
      <c r="P2003" s="94">
        <v>43489.426504629628</v>
      </c>
      <c r="Q2003" s="95">
        <f t="shared" si="306"/>
        <v>26.178010471204185</v>
      </c>
    </row>
    <row r="2004" spans="1:17" ht="60.75" x14ac:dyDescent="0.25">
      <c r="A2004" s="49">
        <f t="shared" si="307"/>
        <v>1913</v>
      </c>
      <c r="B2004" s="44">
        <f t="shared" si="308"/>
        <v>16</v>
      </c>
      <c r="C2004" s="45">
        <v>585</v>
      </c>
      <c r="D2004" s="81" t="s">
        <v>3651</v>
      </c>
      <c r="E2004" s="37" t="s">
        <v>49</v>
      </c>
      <c r="F2004" s="37" t="s">
        <v>3652</v>
      </c>
      <c r="G2004" s="36" t="s">
        <v>210</v>
      </c>
      <c r="H2004" s="66">
        <v>75</v>
      </c>
      <c r="I2004" s="66">
        <v>37</v>
      </c>
      <c r="J2004" s="66">
        <v>19</v>
      </c>
      <c r="K2004" s="66">
        <v>0</v>
      </c>
      <c r="L2004" s="66">
        <v>0</v>
      </c>
      <c r="M2004" s="66">
        <v>0</v>
      </c>
      <c r="N2004" s="66">
        <v>19</v>
      </c>
      <c r="O2004" s="66">
        <v>0</v>
      </c>
      <c r="P2004" s="94">
        <v>43489.52107638889</v>
      </c>
      <c r="Q2004" s="95">
        <f t="shared" si="306"/>
        <v>25.333333333333332</v>
      </c>
    </row>
    <row r="2005" spans="1:17" ht="40.5" x14ac:dyDescent="0.25">
      <c r="A2005" s="49">
        <f t="shared" si="307"/>
        <v>1914</v>
      </c>
      <c r="B2005" s="44">
        <f t="shared" si="308"/>
        <v>17</v>
      </c>
      <c r="C2005" s="45">
        <v>628</v>
      </c>
      <c r="D2005" s="81" t="s">
        <v>4180</v>
      </c>
      <c r="E2005" s="37" t="s">
        <v>49</v>
      </c>
      <c r="F2005" s="37" t="s">
        <v>3633</v>
      </c>
      <c r="G2005" s="36" t="s">
        <v>3653</v>
      </c>
      <c r="H2005" s="66">
        <v>149.90199999999999</v>
      </c>
      <c r="I2005" s="66">
        <v>74</v>
      </c>
      <c r="J2005" s="66">
        <v>36.402000000000001</v>
      </c>
      <c r="K2005" s="66">
        <v>0</v>
      </c>
      <c r="L2005" s="66">
        <v>0</v>
      </c>
      <c r="M2005" s="66">
        <v>2</v>
      </c>
      <c r="N2005" s="66">
        <v>22.295000000000002</v>
      </c>
      <c r="O2005" s="66">
        <v>15.205</v>
      </c>
      <c r="P2005" s="94">
        <v>43489.661516203705</v>
      </c>
      <c r="Q2005" s="95">
        <f t="shared" si="306"/>
        <v>26.35054902536324</v>
      </c>
    </row>
    <row r="2006" spans="1:17" ht="40.5" x14ac:dyDescent="0.25">
      <c r="A2006" s="49">
        <f t="shared" si="307"/>
        <v>1915</v>
      </c>
      <c r="B2006" s="44">
        <f t="shared" si="308"/>
        <v>18</v>
      </c>
      <c r="C2006" s="45">
        <v>633</v>
      </c>
      <c r="D2006" s="81" t="s">
        <v>3654</v>
      </c>
      <c r="E2006" s="37" t="s">
        <v>49</v>
      </c>
      <c r="F2006" s="37" t="s">
        <v>60</v>
      </c>
      <c r="G2006" s="36" t="s">
        <v>3655</v>
      </c>
      <c r="H2006" s="66">
        <v>393.16500000000002</v>
      </c>
      <c r="I2006" s="66">
        <v>196.58199999999999</v>
      </c>
      <c r="J2006" s="66">
        <v>100.996</v>
      </c>
      <c r="K2006" s="66">
        <v>0</v>
      </c>
      <c r="L2006" s="66">
        <v>0</v>
      </c>
      <c r="M2006" s="66">
        <v>80</v>
      </c>
      <c r="N2006" s="66">
        <v>0</v>
      </c>
      <c r="O2006" s="66">
        <v>15.587</v>
      </c>
      <c r="P2006" s="94">
        <v>43489.668692129628</v>
      </c>
      <c r="Q2006" s="95">
        <f t="shared" si="306"/>
        <v>24.312184451820482</v>
      </c>
    </row>
    <row r="2007" spans="1:17" ht="81" x14ac:dyDescent="0.25">
      <c r="A2007" s="49">
        <f t="shared" si="307"/>
        <v>1916</v>
      </c>
      <c r="B2007" s="44">
        <f t="shared" si="308"/>
        <v>19</v>
      </c>
      <c r="C2007" s="45">
        <v>716</v>
      </c>
      <c r="D2007" s="81" t="s">
        <v>4181</v>
      </c>
      <c r="E2007" s="37" t="s">
        <v>49</v>
      </c>
      <c r="F2007" s="37" t="s">
        <v>3633</v>
      </c>
      <c r="G2007" s="36" t="s">
        <v>164</v>
      </c>
      <c r="H2007" s="66">
        <v>58.622</v>
      </c>
      <c r="I2007" s="66">
        <v>29</v>
      </c>
      <c r="J2007" s="66">
        <v>13.311999999999999</v>
      </c>
      <c r="K2007" s="66">
        <v>4</v>
      </c>
      <c r="L2007" s="66">
        <v>0</v>
      </c>
      <c r="M2007" s="66">
        <v>0</v>
      </c>
      <c r="N2007" s="66">
        <v>12.31</v>
      </c>
      <c r="O2007" s="66">
        <v>0</v>
      </c>
      <c r="P2007" s="94">
        <v>43489.814849537041</v>
      </c>
      <c r="Q2007" s="95">
        <f t="shared" si="306"/>
        <v>20.998942376582171</v>
      </c>
    </row>
    <row r="2008" spans="1:17" ht="40.5" x14ac:dyDescent="0.25">
      <c r="A2008" s="49">
        <f t="shared" si="307"/>
        <v>1917</v>
      </c>
      <c r="B2008" s="44">
        <f t="shared" si="308"/>
        <v>20</v>
      </c>
      <c r="C2008" s="45">
        <v>720</v>
      </c>
      <c r="D2008" s="81" t="s">
        <v>3656</v>
      </c>
      <c r="E2008" s="37" t="s">
        <v>49</v>
      </c>
      <c r="F2008" s="37" t="s">
        <v>3633</v>
      </c>
      <c r="G2008" s="36" t="s">
        <v>3657</v>
      </c>
      <c r="H2008" s="66">
        <v>295</v>
      </c>
      <c r="I2008" s="66">
        <v>147.5</v>
      </c>
      <c r="J2008" s="66">
        <v>100</v>
      </c>
      <c r="K2008" s="66">
        <v>0</v>
      </c>
      <c r="L2008" s="66">
        <v>0</v>
      </c>
      <c r="M2008" s="66">
        <v>18</v>
      </c>
      <c r="N2008" s="66">
        <v>22</v>
      </c>
      <c r="O2008" s="66">
        <v>7.5</v>
      </c>
      <c r="P2008" s="94">
        <v>43489.822476851848</v>
      </c>
      <c r="Q2008" s="95">
        <f t="shared" si="306"/>
        <v>16.101694915254239</v>
      </c>
    </row>
    <row r="2009" spans="1:17" ht="40.5" x14ac:dyDescent="0.25">
      <c r="A2009" s="49">
        <f t="shared" si="307"/>
        <v>1918</v>
      </c>
      <c r="B2009" s="44">
        <f t="shared" si="308"/>
        <v>21</v>
      </c>
      <c r="C2009" s="45">
        <v>772</v>
      </c>
      <c r="D2009" s="81" t="s">
        <v>4179</v>
      </c>
      <c r="E2009" s="37" t="s">
        <v>49</v>
      </c>
      <c r="F2009" s="37" t="s">
        <v>54</v>
      </c>
      <c r="G2009" s="36" t="s">
        <v>3658</v>
      </c>
      <c r="H2009" s="66">
        <v>49.628999999999998</v>
      </c>
      <c r="I2009" s="66">
        <v>24</v>
      </c>
      <c r="J2009" s="66">
        <v>11.529</v>
      </c>
      <c r="K2009" s="66">
        <v>0</v>
      </c>
      <c r="L2009" s="66">
        <v>0</v>
      </c>
      <c r="M2009" s="66">
        <v>10</v>
      </c>
      <c r="N2009" s="66">
        <v>4.0999999999999996</v>
      </c>
      <c r="O2009" s="66">
        <v>0</v>
      </c>
      <c r="P2009" s="94">
        <v>43490.451793981483</v>
      </c>
      <c r="Q2009" s="95">
        <f t="shared" si="306"/>
        <v>28.410808196820408</v>
      </c>
    </row>
    <row r="2010" spans="1:17" ht="60.75" x14ac:dyDescent="0.25">
      <c r="A2010" s="49">
        <f t="shared" si="307"/>
        <v>1919</v>
      </c>
      <c r="B2010" s="44">
        <f t="shared" si="308"/>
        <v>22</v>
      </c>
      <c r="C2010" s="45">
        <v>786</v>
      </c>
      <c r="D2010" s="81" t="s">
        <v>3742</v>
      </c>
      <c r="E2010" s="37" t="s">
        <v>49</v>
      </c>
      <c r="F2010" s="37" t="s">
        <v>3633</v>
      </c>
      <c r="G2010" s="36" t="s">
        <v>3659</v>
      </c>
      <c r="H2010" s="66">
        <v>105.98399999999999</v>
      </c>
      <c r="I2010" s="66">
        <v>52</v>
      </c>
      <c r="J2010" s="66">
        <v>24</v>
      </c>
      <c r="K2010" s="66">
        <v>14.984</v>
      </c>
      <c r="L2010" s="66">
        <v>0</v>
      </c>
      <c r="M2010" s="66">
        <v>0</v>
      </c>
      <c r="N2010" s="66">
        <v>15</v>
      </c>
      <c r="O2010" s="66">
        <v>0</v>
      </c>
      <c r="P2010" s="94">
        <v>43490.471655092595</v>
      </c>
      <c r="Q2010" s="95">
        <f t="shared" si="306"/>
        <v>14.153079710144928</v>
      </c>
    </row>
    <row r="2011" spans="1:17" ht="40.5" x14ac:dyDescent="0.25">
      <c r="A2011" s="49">
        <f t="shared" si="307"/>
        <v>1920</v>
      </c>
      <c r="B2011" s="44">
        <f t="shared" si="308"/>
        <v>23</v>
      </c>
      <c r="C2011" s="45">
        <v>842</v>
      </c>
      <c r="D2011" s="81" t="s">
        <v>3731</v>
      </c>
      <c r="E2011" s="37" t="s">
        <v>49</v>
      </c>
      <c r="F2011" s="37" t="s">
        <v>54</v>
      </c>
      <c r="G2011" s="36" t="s">
        <v>3662</v>
      </c>
      <c r="H2011" s="66">
        <v>29.452000000000002</v>
      </c>
      <c r="I2011" s="66">
        <v>14.5</v>
      </c>
      <c r="J2011" s="66">
        <v>6.952</v>
      </c>
      <c r="K2011" s="66">
        <v>0</v>
      </c>
      <c r="L2011" s="66">
        <v>0</v>
      </c>
      <c r="M2011" s="66">
        <v>0</v>
      </c>
      <c r="N2011" s="66">
        <v>8</v>
      </c>
      <c r="O2011" s="66">
        <v>0</v>
      </c>
      <c r="P2011" s="94">
        <v>43490.573425925926</v>
      </c>
      <c r="Q2011" s="95">
        <f t="shared" si="306"/>
        <v>27.162841233192989</v>
      </c>
    </row>
    <row r="2012" spans="1:17" ht="60.75" x14ac:dyDescent="0.25">
      <c r="A2012" s="49">
        <f t="shared" si="307"/>
        <v>1921</v>
      </c>
      <c r="B2012" s="44">
        <f t="shared" si="308"/>
        <v>24</v>
      </c>
      <c r="C2012" s="45">
        <v>848</v>
      </c>
      <c r="D2012" s="81" t="s">
        <v>3663</v>
      </c>
      <c r="E2012" s="37" t="s">
        <v>49</v>
      </c>
      <c r="F2012" s="37" t="s">
        <v>52</v>
      </c>
      <c r="G2012" s="36" t="s">
        <v>3664</v>
      </c>
      <c r="H2012" s="66">
        <v>60.939</v>
      </c>
      <c r="I2012" s="66">
        <v>30</v>
      </c>
      <c r="J2012" s="66">
        <v>15.368</v>
      </c>
      <c r="K2012" s="66">
        <v>0</v>
      </c>
      <c r="L2012" s="66">
        <v>0</v>
      </c>
      <c r="M2012" s="66">
        <v>0</v>
      </c>
      <c r="N2012" s="66">
        <v>9</v>
      </c>
      <c r="O2012" s="66">
        <v>6.5709999999999997</v>
      </c>
      <c r="P2012" s="94">
        <v>43490.582199074073</v>
      </c>
      <c r="Q2012" s="95">
        <f t="shared" si="306"/>
        <v>25.551781289486208</v>
      </c>
    </row>
    <row r="2013" spans="1:17" ht="56.25" x14ac:dyDescent="0.25">
      <c r="A2013" s="49">
        <f t="shared" si="307"/>
        <v>1922</v>
      </c>
      <c r="B2013" s="44">
        <f t="shared" si="308"/>
        <v>25</v>
      </c>
      <c r="C2013" s="45">
        <v>854</v>
      </c>
      <c r="D2013" s="81" t="s">
        <v>3665</v>
      </c>
      <c r="E2013" s="37" t="s">
        <v>49</v>
      </c>
      <c r="F2013" s="37" t="s">
        <v>3732</v>
      </c>
      <c r="G2013" s="36" t="s">
        <v>3666</v>
      </c>
      <c r="H2013" s="66">
        <v>196.12899999999999</v>
      </c>
      <c r="I2013" s="66">
        <v>96</v>
      </c>
      <c r="J2013" s="66">
        <v>50.62</v>
      </c>
      <c r="K2013" s="66">
        <v>0</v>
      </c>
      <c r="L2013" s="66">
        <v>0</v>
      </c>
      <c r="M2013" s="66">
        <v>15</v>
      </c>
      <c r="N2013" s="66">
        <v>25</v>
      </c>
      <c r="O2013" s="66">
        <v>9.5090000000000003</v>
      </c>
      <c r="P2013" s="94">
        <v>43490.596678240741</v>
      </c>
      <c r="Q2013" s="95">
        <f t="shared" si="306"/>
        <v>25.243079809717074</v>
      </c>
    </row>
    <row r="2014" spans="1:17" ht="60.75" x14ac:dyDescent="0.25">
      <c r="A2014" s="49">
        <f t="shared" si="307"/>
        <v>1923</v>
      </c>
      <c r="B2014" s="44">
        <f t="shared" si="308"/>
        <v>26</v>
      </c>
      <c r="C2014" s="45">
        <v>895</v>
      </c>
      <c r="D2014" s="81" t="s">
        <v>3667</v>
      </c>
      <c r="E2014" s="37" t="s">
        <v>49</v>
      </c>
      <c r="F2014" s="37" t="s">
        <v>3633</v>
      </c>
      <c r="G2014" s="36" t="s">
        <v>3668</v>
      </c>
      <c r="H2014" s="66">
        <v>297.80700000000002</v>
      </c>
      <c r="I2014" s="66">
        <v>148.90299999999999</v>
      </c>
      <c r="J2014" s="66">
        <v>86.364000000000004</v>
      </c>
      <c r="K2014" s="66">
        <v>0</v>
      </c>
      <c r="L2014" s="66">
        <v>0</v>
      </c>
      <c r="M2014" s="66">
        <v>0</v>
      </c>
      <c r="N2014" s="66">
        <v>46.710999999999999</v>
      </c>
      <c r="O2014" s="66">
        <v>15.829000000000001</v>
      </c>
      <c r="P2014" s="94">
        <v>43490.635972222219</v>
      </c>
      <c r="Q2014" s="95">
        <f t="shared" si="306"/>
        <v>21.000177967609893</v>
      </c>
    </row>
    <row r="2015" spans="1:17" ht="60.75" x14ac:dyDescent="0.25">
      <c r="A2015" s="49">
        <f t="shared" si="307"/>
        <v>1924</v>
      </c>
      <c r="B2015" s="44">
        <f t="shared" si="308"/>
        <v>27</v>
      </c>
      <c r="C2015" s="45">
        <v>943</v>
      </c>
      <c r="D2015" s="81" t="s">
        <v>3733</v>
      </c>
      <c r="E2015" s="37" t="s">
        <v>49</v>
      </c>
      <c r="F2015" s="37" t="s">
        <v>54</v>
      </c>
      <c r="G2015" s="36" t="s">
        <v>3669</v>
      </c>
      <c r="H2015" s="66">
        <v>249.87799999999999</v>
      </c>
      <c r="I2015" s="66">
        <v>120</v>
      </c>
      <c r="J2015" s="66">
        <v>65.97</v>
      </c>
      <c r="K2015" s="66">
        <v>0</v>
      </c>
      <c r="L2015" s="66">
        <v>0</v>
      </c>
      <c r="M2015" s="66">
        <v>15</v>
      </c>
      <c r="N2015" s="66">
        <v>20</v>
      </c>
      <c r="O2015" s="66">
        <v>28.908000000000001</v>
      </c>
      <c r="P2015" s="94">
        <v>43490.682743055557</v>
      </c>
      <c r="Q2015" s="95">
        <f t="shared" si="306"/>
        <v>25.575680932294961</v>
      </c>
    </row>
    <row r="2016" spans="1:17" ht="60.75" x14ac:dyDescent="0.25">
      <c r="A2016" s="49">
        <f t="shared" si="307"/>
        <v>1925</v>
      </c>
      <c r="B2016" s="44">
        <f t="shared" si="308"/>
        <v>28</v>
      </c>
      <c r="C2016" s="45">
        <v>1005</v>
      </c>
      <c r="D2016" s="81" t="s">
        <v>3670</v>
      </c>
      <c r="E2016" s="37" t="s">
        <v>49</v>
      </c>
      <c r="F2016" s="37" t="s">
        <v>3734</v>
      </c>
      <c r="G2016" s="36" t="s">
        <v>3648</v>
      </c>
      <c r="H2016" s="66">
        <v>18</v>
      </c>
      <c r="I2016" s="66">
        <v>9</v>
      </c>
      <c r="J2016" s="66">
        <v>4.5</v>
      </c>
      <c r="K2016" s="66">
        <v>0</v>
      </c>
      <c r="L2016" s="66">
        <v>0</v>
      </c>
      <c r="M2016" s="66">
        <v>0</v>
      </c>
      <c r="N2016" s="66">
        <v>4.5</v>
      </c>
      <c r="O2016" s="66">
        <v>0</v>
      </c>
      <c r="P2016" s="94">
        <v>43490.735763888886</v>
      </c>
      <c r="Q2016" s="95">
        <f t="shared" si="306"/>
        <v>25</v>
      </c>
    </row>
    <row r="2017" spans="1:17" ht="40.5" x14ac:dyDescent="0.25">
      <c r="A2017" s="49">
        <f t="shared" si="307"/>
        <v>1926</v>
      </c>
      <c r="B2017" s="44">
        <f t="shared" si="308"/>
        <v>29</v>
      </c>
      <c r="C2017" s="45">
        <v>1022</v>
      </c>
      <c r="D2017" s="81" t="s">
        <v>3671</v>
      </c>
      <c r="E2017" s="37" t="s">
        <v>49</v>
      </c>
      <c r="F2017" s="37" t="s">
        <v>3633</v>
      </c>
      <c r="G2017" s="36" t="s">
        <v>3672</v>
      </c>
      <c r="H2017" s="66">
        <v>388.524</v>
      </c>
      <c r="I2017" s="66">
        <v>190</v>
      </c>
      <c r="J2017" s="66">
        <v>79.218999999999994</v>
      </c>
      <c r="K2017" s="66">
        <v>0</v>
      </c>
      <c r="L2017" s="66">
        <v>0</v>
      </c>
      <c r="M2017" s="66">
        <v>45</v>
      </c>
      <c r="N2017" s="66">
        <v>48.381999999999998</v>
      </c>
      <c r="O2017" s="66">
        <v>25.922999999999998</v>
      </c>
      <c r="P2017" s="94">
        <v>43490.766516203701</v>
      </c>
      <c r="Q2017" s="95">
        <f t="shared" si="306"/>
        <v>30.707240736736985</v>
      </c>
    </row>
    <row r="2018" spans="1:17" ht="40.5" x14ac:dyDescent="0.25">
      <c r="A2018" s="49">
        <f t="shared" si="307"/>
        <v>1927</v>
      </c>
      <c r="B2018" s="44">
        <f t="shared" si="308"/>
        <v>30</v>
      </c>
      <c r="C2018" s="45">
        <v>1050</v>
      </c>
      <c r="D2018" s="81" t="s">
        <v>3673</v>
      </c>
      <c r="E2018" s="37" t="s">
        <v>49</v>
      </c>
      <c r="F2018" s="37" t="s">
        <v>3735</v>
      </c>
      <c r="G2018" s="36" t="s">
        <v>3674</v>
      </c>
      <c r="H2018" s="66">
        <v>366.32499999999999</v>
      </c>
      <c r="I2018" s="66">
        <v>183.16200000000001</v>
      </c>
      <c r="J2018" s="66">
        <v>109.83799999999999</v>
      </c>
      <c r="K2018" s="66">
        <v>0</v>
      </c>
      <c r="L2018" s="66">
        <v>0</v>
      </c>
      <c r="M2018" s="66">
        <v>0</v>
      </c>
      <c r="N2018" s="66">
        <v>36.662999999999997</v>
      </c>
      <c r="O2018" s="66">
        <v>36.661999999999999</v>
      </c>
      <c r="P2018" s="94">
        <v>43490.807789351849</v>
      </c>
      <c r="Q2018" s="95">
        <f t="shared" si="306"/>
        <v>20.016378898519072</v>
      </c>
    </row>
    <row r="2019" spans="1:17" ht="60.75" x14ac:dyDescent="0.25">
      <c r="A2019" s="49">
        <f t="shared" si="307"/>
        <v>1928</v>
      </c>
      <c r="B2019" s="44">
        <f t="shared" si="308"/>
        <v>31</v>
      </c>
      <c r="C2019" s="45">
        <v>1148</v>
      </c>
      <c r="D2019" s="81" t="s">
        <v>3675</v>
      </c>
      <c r="E2019" s="37" t="s">
        <v>49</v>
      </c>
      <c r="F2019" s="37" t="s">
        <v>54</v>
      </c>
      <c r="G2019" s="36" t="s">
        <v>3676</v>
      </c>
      <c r="H2019" s="66">
        <v>29.452000000000002</v>
      </c>
      <c r="I2019" s="66">
        <v>14.726000000000001</v>
      </c>
      <c r="J2019" s="66">
        <v>6.726</v>
      </c>
      <c r="K2019" s="66">
        <v>0</v>
      </c>
      <c r="L2019" s="66">
        <v>0</v>
      </c>
      <c r="M2019" s="66">
        <v>0</v>
      </c>
      <c r="N2019" s="66">
        <v>8</v>
      </c>
      <c r="O2019" s="66">
        <v>0</v>
      </c>
      <c r="P2019" s="94">
        <v>43492.544814814813</v>
      </c>
      <c r="Q2019" s="95">
        <f t="shared" si="306"/>
        <v>27.162841233192989</v>
      </c>
    </row>
    <row r="2020" spans="1:17" ht="81" x14ac:dyDescent="0.25">
      <c r="A2020" s="49">
        <f t="shared" si="307"/>
        <v>1929</v>
      </c>
      <c r="B2020" s="44">
        <f t="shared" si="308"/>
        <v>32</v>
      </c>
      <c r="C2020" s="45">
        <v>1199</v>
      </c>
      <c r="D2020" s="81" t="s">
        <v>3677</v>
      </c>
      <c r="E2020" s="37" t="s">
        <v>49</v>
      </c>
      <c r="F2020" s="37" t="s">
        <v>54</v>
      </c>
      <c r="G2020" s="36" t="s">
        <v>3678</v>
      </c>
      <c r="H2020" s="66">
        <v>20.079999999999998</v>
      </c>
      <c r="I2020" s="66">
        <v>9.5</v>
      </c>
      <c r="J2020" s="66">
        <v>5.58</v>
      </c>
      <c r="K2020" s="66">
        <v>0</v>
      </c>
      <c r="L2020" s="66">
        <v>0</v>
      </c>
      <c r="M2020" s="66">
        <v>0</v>
      </c>
      <c r="N2020" s="66">
        <v>5</v>
      </c>
      <c r="O2020" s="66">
        <v>0</v>
      </c>
      <c r="P2020" s="94">
        <v>43493.471342592595</v>
      </c>
      <c r="Q2020" s="95">
        <f t="shared" si="306"/>
        <v>24.900398406374503</v>
      </c>
    </row>
    <row r="2021" spans="1:17" ht="60.75" x14ac:dyDescent="0.25">
      <c r="A2021" s="49">
        <f t="shared" si="307"/>
        <v>1930</v>
      </c>
      <c r="B2021" s="44">
        <f t="shared" si="308"/>
        <v>33</v>
      </c>
      <c r="C2021" s="45">
        <v>1897</v>
      </c>
      <c r="D2021" s="81" t="s">
        <v>3681</v>
      </c>
      <c r="E2021" s="37" t="s">
        <v>49</v>
      </c>
      <c r="F2021" s="37" t="s">
        <v>3633</v>
      </c>
      <c r="G2021" s="36" t="s">
        <v>761</v>
      </c>
      <c r="H2021" s="66">
        <v>169.68</v>
      </c>
      <c r="I2021" s="66">
        <v>84.84</v>
      </c>
      <c r="J2021" s="66">
        <v>40.985999999999997</v>
      </c>
      <c r="K2021" s="66">
        <v>0</v>
      </c>
      <c r="L2021" s="66">
        <v>0</v>
      </c>
      <c r="M2021" s="66">
        <v>10</v>
      </c>
      <c r="N2021" s="66">
        <v>25</v>
      </c>
      <c r="O2021" s="66">
        <v>8.8539999999999992</v>
      </c>
      <c r="P2021" s="94">
        <v>43495.497511574074</v>
      </c>
      <c r="Q2021" s="95">
        <f t="shared" ref="Q2021:Q2052" si="309">(O2021+N2021+M2021)*100/H2021</f>
        <v>25.845120226308342</v>
      </c>
    </row>
    <row r="2022" spans="1:17" ht="40.5" x14ac:dyDescent="0.25">
      <c r="A2022" s="49">
        <f t="shared" si="307"/>
        <v>1931</v>
      </c>
      <c r="B2022" s="44">
        <f t="shared" si="308"/>
        <v>34</v>
      </c>
      <c r="C2022" s="45">
        <v>2141</v>
      </c>
      <c r="D2022" s="81" t="s">
        <v>3743</v>
      </c>
      <c r="E2022" s="37" t="s">
        <v>49</v>
      </c>
      <c r="F2022" s="37" t="s">
        <v>3633</v>
      </c>
      <c r="G2022" s="36" t="s">
        <v>258</v>
      </c>
      <c r="H2022" s="66">
        <v>204.94900000000001</v>
      </c>
      <c r="I2022" s="66">
        <v>100</v>
      </c>
      <c r="J2022" s="66">
        <v>52.164999999999999</v>
      </c>
      <c r="K2022" s="66">
        <v>0</v>
      </c>
      <c r="L2022" s="66">
        <v>0</v>
      </c>
      <c r="M2022" s="66">
        <v>26.5</v>
      </c>
      <c r="N2022" s="66">
        <v>0</v>
      </c>
      <c r="O2022" s="66">
        <v>26.283999999999999</v>
      </c>
      <c r="P2022" s="94">
        <v>43495.717905092592</v>
      </c>
      <c r="Q2022" s="95">
        <f t="shared" si="309"/>
        <v>25.754699949743593</v>
      </c>
    </row>
    <row r="2023" spans="1:17" ht="60.75" x14ac:dyDescent="0.25">
      <c r="A2023" s="49">
        <f t="shared" si="307"/>
        <v>1932</v>
      </c>
      <c r="B2023" s="44">
        <f t="shared" si="308"/>
        <v>35</v>
      </c>
      <c r="C2023" s="45">
        <v>2225</v>
      </c>
      <c r="D2023" s="81" t="s">
        <v>3682</v>
      </c>
      <c r="E2023" s="37" t="s">
        <v>49</v>
      </c>
      <c r="F2023" s="37" t="s">
        <v>54</v>
      </c>
      <c r="G2023" s="36" t="s">
        <v>760</v>
      </c>
      <c r="H2023" s="66">
        <v>147.83600000000001</v>
      </c>
      <c r="I2023" s="66">
        <v>73</v>
      </c>
      <c r="J2023" s="66">
        <v>33.049999999999997</v>
      </c>
      <c r="K2023" s="66">
        <v>0</v>
      </c>
      <c r="L2023" s="66">
        <v>0</v>
      </c>
      <c r="M2023" s="66">
        <v>0</v>
      </c>
      <c r="N2023" s="66">
        <v>21</v>
      </c>
      <c r="O2023" s="66">
        <v>20.786000000000001</v>
      </c>
      <c r="P2023" s="94">
        <v>43495.794872685183</v>
      </c>
      <c r="Q2023" s="95">
        <f t="shared" si="309"/>
        <v>28.265104575340242</v>
      </c>
    </row>
    <row r="2024" spans="1:17" ht="40.5" x14ac:dyDescent="0.25">
      <c r="A2024" s="49">
        <f t="shared" si="307"/>
        <v>1933</v>
      </c>
      <c r="B2024" s="44">
        <f t="shared" si="308"/>
        <v>36</v>
      </c>
      <c r="C2024" s="45">
        <v>2319</v>
      </c>
      <c r="D2024" s="81" t="s">
        <v>3736</v>
      </c>
      <c r="E2024" s="37" t="s">
        <v>49</v>
      </c>
      <c r="F2024" s="37" t="s">
        <v>3683</v>
      </c>
      <c r="G2024" s="36" t="s">
        <v>3684</v>
      </c>
      <c r="H2024" s="66">
        <v>73.873000000000005</v>
      </c>
      <c r="I2024" s="66">
        <v>36</v>
      </c>
      <c r="J2024" s="66">
        <v>19.190000000000001</v>
      </c>
      <c r="K2024" s="66">
        <v>0</v>
      </c>
      <c r="L2024" s="66">
        <v>0</v>
      </c>
      <c r="M2024" s="66">
        <v>0</v>
      </c>
      <c r="N2024" s="66">
        <v>14</v>
      </c>
      <c r="O2024" s="66">
        <v>4.6829999999999998</v>
      </c>
      <c r="P2024" s="94">
        <v>43496.010821759257</v>
      </c>
      <c r="Q2024" s="95">
        <f t="shared" si="309"/>
        <v>25.290701609519036</v>
      </c>
    </row>
    <row r="2025" spans="1:17" ht="60.75" x14ac:dyDescent="0.25">
      <c r="A2025" s="49">
        <f t="shared" si="307"/>
        <v>1934</v>
      </c>
      <c r="B2025" s="44">
        <f t="shared" si="308"/>
        <v>37</v>
      </c>
      <c r="C2025" s="45">
        <v>2428</v>
      </c>
      <c r="D2025" s="81" t="s">
        <v>3687</v>
      </c>
      <c r="E2025" s="37" t="s">
        <v>49</v>
      </c>
      <c r="F2025" s="37" t="s">
        <v>53</v>
      </c>
      <c r="G2025" s="36" t="s">
        <v>3749</v>
      </c>
      <c r="H2025" s="66">
        <v>200.82499999999999</v>
      </c>
      <c r="I2025" s="66">
        <v>98</v>
      </c>
      <c r="J2025" s="66">
        <v>45.170999999999999</v>
      </c>
      <c r="K2025" s="66">
        <v>0</v>
      </c>
      <c r="L2025" s="66">
        <v>0</v>
      </c>
      <c r="M2025" s="66">
        <v>30</v>
      </c>
      <c r="N2025" s="66">
        <v>0</v>
      </c>
      <c r="O2025" s="66">
        <v>27.654</v>
      </c>
      <c r="P2025" s="94">
        <v>43496.499178240738</v>
      </c>
      <c r="Q2025" s="95">
        <f t="shared" si="309"/>
        <v>28.708577119382547</v>
      </c>
    </row>
    <row r="2026" spans="1:17" ht="81" x14ac:dyDescent="0.25">
      <c r="A2026" s="49">
        <f t="shared" si="307"/>
        <v>1935</v>
      </c>
      <c r="B2026" s="44">
        <f t="shared" si="308"/>
        <v>38</v>
      </c>
      <c r="C2026" s="45">
        <v>25</v>
      </c>
      <c r="D2026" s="81" t="s">
        <v>3744</v>
      </c>
      <c r="E2026" s="37" t="s">
        <v>58</v>
      </c>
      <c r="F2026" s="37" t="s">
        <v>3745</v>
      </c>
      <c r="G2026" s="36" t="s">
        <v>763</v>
      </c>
      <c r="H2026" s="66">
        <v>498.77</v>
      </c>
      <c r="I2026" s="66">
        <v>200</v>
      </c>
      <c r="J2026" s="66">
        <v>188.77</v>
      </c>
      <c r="K2026" s="66">
        <v>0</v>
      </c>
      <c r="L2026" s="66">
        <v>0</v>
      </c>
      <c r="M2026" s="66">
        <v>45</v>
      </c>
      <c r="N2026" s="66">
        <v>65</v>
      </c>
      <c r="O2026" s="66">
        <v>0</v>
      </c>
      <c r="P2026" s="94">
        <v>43465.492615740739</v>
      </c>
      <c r="Q2026" s="95">
        <f t="shared" si="309"/>
        <v>22.054253463520261</v>
      </c>
    </row>
    <row r="2027" spans="1:17" ht="60.75" x14ac:dyDescent="0.25">
      <c r="A2027" s="49">
        <f t="shared" si="307"/>
        <v>1936</v>
      </c>
      <c r="B2027" s="44">
        <f t="shared" si="308"/>
        <v>39</v>
      </c>
      <c r="C2027" s="45">
        <v>143</v>
      </c>
      <c r="D2027" s="81" t="s">
        <v>3746</v>
      </c>
      <c r="E2027" s="37" t="s">
        <v>58</v>
      </c>
      <c r="F2027" s="37" t="s">
        <v>3688</v>
      </c>
      <c r="G2027" s="36" t="s">
        <v>763</v>
      </c>
      <c r="H2027" s="66">
        <v>499.87900000000002</v>
      </c>
      <c r="I2027" s="66">
        <v>200</v>
      </c>
      <c r="J2027" s="66">
        <v>234.87899999999999</v>
      </c>
      <c r="K2027" s="66">
        <v>0</v>
      </c>
      <c r="L2027" s="66">
        <v>0</v>
      </c>
      <c r="M2027" s="66">
        <v>0</v>
      </c>
      <c r="N2027" s="66">
        <v>65</v>
      </c>
      <c r="O2027" s="66">
        <v>0</v>
      </c>
      <c r="P2027" s="94">
        <v>43482.546631944446</v>
      </c>
      <c r="Q2027" s="95">
        <f t="shared" si="309"/>
        <v>13.003146761516286</v>
      </c>
    </row>
    <row r="2028" spans="1:17" ht="60.75" x14ac:dyDescent="0.25">
      <c r="A2028" s="49">
        <f t="shared" si="307"/>
        <v>1937</v>
      </c>
      <c r="B2028" s="44">
        <f t="shared" si="308"/>
        <v>40</v>
      </c>
      <c r="C2028" s="45">
        <v>1603</v>
      </c>
      <c r="D2028" s="81" t="s">
        <v>3689</v>
      </c>
      <c r="E2028" s="37" t="s">
        <v>58</v>
      </c>
      <c r="F2028" s="37" t="s">
        <v>3688</v>
      </c>
      <c r="G2028" s="36" t="s">
        <v>3657</v>
      </c>
      <c r="H2028" s="66">
        <v>290</v>
      </c>
      <c r="I2028" s="66">
        <v>145</v>
      </c>
      <c r="J2028" s="66">
        <v>98.474999999999994</v>
      </c>
      <c r="K2028" s="66">
        <v>0</v>
      </c>
      <c r="L2028" s="66">
        <v>0</v>
      </c>
      <c r="M2028" s="66">
        <v>33</v>
      </c>
      <c r="N2028" s="66">
        <v>5.0250000000000004</v>
      </c>
      <c r="O2028" s="66">
        <v>8.5</v>
      </c>
      <c r="P2028" s="94">
        <v>43494.641493055555</v>
      </c>
      <c r="Q2028" s="95">
        <f t="shared" si="309"/>
        <v>16.043103448275861</v>
      </c>
    </row>
    <row r="2029" spans="1:17" s="4" customFormat="1" ht="56.25" x14ac:dyDescent="0.25">
      <c r="A2029" s="49">
        <f t="shared" si="307"/>
        <v>1938</v>
      </c>
      <c r="B2029" s="44">
        <f t="shared" si="308"/>
        <v>41</v>
      </c>
      <c r="C2029" s="44">
        <v>1751</v>
      </c>
      <c r="D2029" s="80" t="s">
        <v>3679</v>
      </c>
      <c r="E2029" s="36" t="s">
        <v>61</v>
      </c>
      <c r="F2029" s="36" t="s">
        <v>3680</v>
      </c>
      <c r="G2029" s="36" t="s">
        <v>3641</v>
      </c>
      <c r="H2029" s="66">
        <v>99.76</v>
      </c>
      <c r="I2029" s="66">
        <v>49</v>
      </c>
      <c r="J2029" s="66">
        <v>27.26</v>
      </c>
      <c r="K2029" s="66">
        <v>0</v>
      </c>
      <c r="L2029" s="66">
        <v>0</v>
      </c>
      <c r="M2029" s="66">
        <v>2</v>
      </c>
      <c r="N2029" s="66">
        <v>21.5</v>
      </c>
      <c r="O2029" s="66">
        <v>0</v>
      </c>
      <c r="P2029" s="94">
        <v>43494.795266203706</v>
      </c>
      <c r="Q2029" s="95">
        <f t="shared" si="309"/>
        <v>23.556535685645549</v>
      </c>
    </row>
    <row r="2030" spans="1:17" ht="40.5" x14ac:dyDescent="0.25">
      <c r="A2030" s="49">
        <f t="shared" si="307"/>
        <v>1939</v>
      </c>
      <c r="B2030" s="44">
        <f t="shared" si="308"/>
        <v>42</v>
      </c>
      <c r="C2030" s="45">
        <v>1852</v>
      </c>
      <c r="D2030" s="81" t="s">
        <v>3690</v>
      </c>
      <c r="E2030" s="37" t="s">
        <v>61</v>
      </c>
      <c r="F2030" s="37" t="s">
        <v>54</v>
      </c>
      <c r="G2030" s="36" t="s">
        <v>3635</v>
      </c>
      <c r="H2030" s="66">
        <v>99.76</v>
      </c>
      <c r="I2030" s="66">
        <v>49</v>
      </c>
      <c r="J2030" s="66">
        <v>27.26</v>
      </c>
      <c r="K2030" s="66">
        <v>0</v>
      </c>
      <c r="L2030" s="66">
        <v>0</v>
      </c>
      <c r="M2030" s="66">
        <v>2</v>
      </c>
      <c r="N2030" s="66">
        <v>21.5</v>
      </c>
      <c r="O2030" s="66">
        <v>0</v>
      </c>
      <c r="P2030" s="94">
        <v>43495.432187500002</v>
      </c>
      <c r="Q2030" s="95">
        <f t="shared" si="309"/>
        <v>23.556535685645549</v>
      </c>
    </row>
    <row r="2031" spans="1:17" ht="40.5" x14ac:dyDescent="0.25">
      <c r="A2031" s="49">
        <f t="shared" si="307"/>
        <v>1940</v>
      </c>
      <c r="B2031" s="44">
        <f t="shared" si="308"/>
        <v>43</v>
      </c>
      <c r="C2031" s="45">
        <v>1935</v>
      </c>
      <c r="D2031" s="81" t="s">
        <v>3691</v>
      </c>
      <c r="E2031" s="37" t="s">
        <v>61</v>
      </c>
      <c r="F2031" s="37" t="s">
        <v>3692</v>
      </c>
      <c r="G2031" s="36" t="s">
        <v>3648</v>
      </c>
      <c r="H2031" s="66">
        <v>299.154</v>
      </c>
      <c r="I2031" s="66">
        <v>149.577</v>
      </c>
      <c r="J2031" s="66">
        <v>96.953000000000003</v>
      </c>
      <c r="K2031" s="66">
        <v>2</v>
      </c>
      <c r="L2031" s="66">
        <v>0</v>
      </c>
      <c r="M2031" s="66">
        <v>30</v>
      </c>
      <c r="N2031" s="66">
        <v>0</v>
      </c>
      <c r="O2031" s="66">
        <v>20.623999999999999</v>
      </c>
      <c r="P2031" s="94">
        <v>43495.529826388891</v>
      </c>
      <c r="Q2031" s="95">
        <f t="shared" si="309"/>
        <v>16.922387800263408</v>
      </c>
    </row>
    <row r="2032" spans="1:17" ht="40.5" x14ac:dyDescent="0.25">
      <c r="A2032" s="49">
        <f t="shared" si="307"/>
        <v>1941</v>
      </c>
      <c r="B2032" s="44">
        <f t="shared" si="308"/>
        <v>44</v>
      </c>
      <c r="C2032" s="45">
        <v>2249</v>
      </c>
      <c r="D2032" s="81" t="s">
        <v>3693</v>
      </c>
      <c r="E2032" s="37" t="s">
        <v>61</v>
      </c>
      <c r="F2032" s="37" t="s">
        <v>3692</v>
      </c>
      <c r="G2032" s="36" t="s">
        <v>3668</v>
      </c>
      <c r="H2032" s="66">
        <v>299.983</v>
      </c>
      <c r="I2032" s="66">
        <v>149.99100000000001</v>
      </c>
      <c r="J2032" s="66">
        <v>101.124</v>
      </c>
      <c r="K2032" s="66">
        <v>2</v>
      </c>
      <c r="L2032" s="66">
        <v>0</v>
      </c>
      <c r="M2032" s="66">
        <v>35</v>
      </c>
      <c r="N2032" s="66">
        <v>0</v>
      </c>
      <c r="O2032" s="66">
        <v>11.868</v>
      </c>
      <c r="P2032" s="94">
        <v>43495.824282407404</v>
      </c>
      <c r="Q2032" s="95">
        <f t="shared" si="309"/>
        <v>15.623552001280073</v>
      </c>
    </row>
    <row r="2033" spans="1:17" ht="40.5" x14ac:dyDescent="0.25">
      <c r="A2033" s="49">
        <f t="shared" si="307"/>
        <v>1942</v>
      </c>
      <c r="B2033" s="44">
        <f t="shared" si="308"/>
        <v>45</v>
      </c>
      <c r="C2033" s="45">
        <v>2335</v>
      </c>
      <c r="D2033" s="81" t="s">
        <v>4178</v>
      </c>
      <c r="E2033" s="37" t="s">
        <v>61</v>
      </c>
      <c r="F2033" s="37" t="s">
        <v>3694</v>
      </c>
      <c r="G2033" s="36" t="s">
        <v>3644</v>
      </c>
      <c r="H2033" s="66">
        <v>100</v>
      </c>
      <c r="I2033" s="66">
        <v>50</v>
      </c>
      <c r="J2033" s="66">
        <v>18</v>
      </c>
      <c r="K2033" s="66">
        <v>20.2</v>
      </c>
      <c r="L2033" s="66">
        <v>0</v>
      </c>
      <c r="M2033" s="66">
        <v>6</v>
      </c>
      <c r="N2033" s="66">
        <v>3.8</v>
      </c>
      <c r="O2033" s="66">
        <v>2</v>
      </c>
      <c r="P2033" s="94">
        <v>43496.356493055559</v>
      </c>
      <c r="Q2033" s="95">
        <f t="shared" si="309"/>
        <v>11.8</v>
      </c>
    </row>
    <row r="2034" spans="1:17" ht="40.5" x14ac:dyDescent="0.25">
      <c r="A2034" s="49">
        <f t="shared" si="307"/>
        <v>1943</v>
      </c>
      <c r="B2034" s="44">
        <f t="shared" si="308"/>
        <v>46</v>
      </c>
      <c r="C2034" s="45">
        <v>2363</v>
      </c>
      <c r="D2034" s="81" t="s">
        <v>3695</v>
      </c>
      <c r="E2034" s="37" t="s">
        <v>61</v>
      </c>
      <c r="F2034" s="37" t="s">
        <v>54</v>
      </c>
      <c r="G2034" s="36" t="s">
        <v>3635</v>
      </c>
      <c r="H2034" s="66">
        <v>286.726</v>
      </c>
      <c r="I2034" s="66">
        <v>142.21299999999999</v>
      </c>
      <c r="J2034" s="66">
        <v>82.363</v>
      </c>
      <c r="K2034" s="66">
        <v>21</v>
      </c>
      <c r="L2034" s="66">
        <v>0</v>
      </c>
      <c r="M2034" s="66">
        <v>10</v>
      </c>
      <c r="N2034" s="66">
        <v>31.15</v>
      </c>
      <c r="O2034" s="66">
        <v>0</v>
      </c>
      <c r="P2034" s="94">
        <v>43496.426608796297</v>
      </c>
      <c r="Q2034" s="95">
        <f t="shared" si="309"/>
        <v>14.351680698646094</v>
      </c>
    </row>
    <row r="2035" spans="1:17" ht="40.5" x14ac:dyDescent="0.25">
      <c r="A2035" s="49">
        <f t="shared" si="307"/>
        <v>1944</v>
      </c>
      <c r="B2035" s="44">
        <f t="shared" si="308"/>
        <v>47</v>
      </c>
      <c r="C2035" s="45">
        <v>2458</v>
      </c>
      <c r="D2035" s="81" t="s">
        <v>3696</v>
      </c>
      <c r="E2035" s="37" t="s">
        <v>61</v>
      </c>
      <c r="F2035" s="37" t="s">
        <v>60</v>
      </c>
      <c r="G2035" s="36" t="s">
        <v>3646</v>
      </c>
      <c r="H2035" s="66">
        <v>99.76</v>
      </c>
      <c r="I2035" s="66">
        <v>49</v>
      </c>
      <c r="J2035" s="66">
        <v>27.26</v>
      </c>
      <c r="K2035" s="66">
        <v>0</v>
      </c>
      <c r="L2035" s="66">
        <v>0</v>
      </c>
      <c r="M2035" s="66">
        <v>2</v>
      </c>
      <c r="N2035" s="66">
        <v>21.5</v>
      </c>
      <c r="O2035" s="66">
        <v>0</v>
      </c>
      <c r="P2035" s="94">
        <v>43496.526504629626</v>
      </c>
      <c r="Q2035" s="95">
        <f t="shared" si="309"/>
        <v>23.556535685645549</v>
      </c>
    </row>
    <row r="2036" spans="1:17" ht="40.5" x14ac:dyDescent="0.25">
      <c r="A2036" s="49">
        <f t="shared" si="307"/>
        <v>1945</v>
      </c>
      <c r="B2036" s="44">
        <f t="shared" si="308"/>
        <v>48</v>
      </c>
      <c r="C2036" s="45">
        <v>2482</v>
      </c>
      <c r="D2036" s="81" t="s">
        <v>3697</v>
      </c>
      <c r="E2036" s="37" t="s">
        <v>61</v>
      </c>
      <c r="F2036" s="37" t="s">
        <v>3692</v>
      </c>
      <c r="G2036" s="36" t="s">
        <v>3698</v>
      </c>
      <c r="H2036" s="66">
        <v>299.64</v>
      </c>
      <c r="I2036" s="66">
        <v>149.82</v>
      </c>
      <c r="J2036" s="66">
        <v>99.602000000000004</v>
      </c>
      <c r="K2036" s="66">
        <v>2</v>
      </c>
      <c r="L2036" s="66">
        <v>0</v>
      </c>
      <c r="M2036" s="66">
        <v>31</v>
      </c>
      <c r="N2036" s="66">
        <v>0</v>
      </c>
      <c r="O2036" s="66">
        <v>17.218</v>
      </c>
      <c r="P2036" s="94">
        <v>43496.549780092595</v>
      </c>
      <c r="Q2036" s="95">
        <f t="shared" si="309"/>
        <v>16.091977039113605</v>
      </c>
    </row>
    <row r="2037" spans="1:17" ht="40.5" x14ac:dyDescent="0.25">
      <c r="A2037" s="49">
        <f t="shared" si="307"/>
        <v>1946</v>
      </c>
      <c r="B2037" s="44">
        <f t="shared" si="308"/>
        <v>49</v>
      </c>
      <c r="C2037" s="45">
        <v>2509</v>
      </c>
      <c r="D2037" s="81" t="s">
        <v>3699</v>
      </c>
      <c r="E2037" s="37" t="s">
        <v>61</v>
      </c>
      <c r="F2037" s="37" t="s">
        <v>3700</v>
      </c>
      <c r="G2037" s="36" t="s">
        <v>3701</v>
      </c>
      <c r="H2037" s="66">
        <v>86</v>
      </c>
      <c r="I2037" s="66">
        <v>42</v>
      </c>
      <c r="J2037" s="66">
        <v>32.5</v>
      </c>
      <c r="K2037" s="66">
        <v>0</v>
      </c>
      <c r="L2037" s="66">
        <v>0</v>
      </c>
      <c r="M2037" s="66">
        <v>0</v>
      </c>
      <c r="N2037" s="66">
        <v>11.5</v>
      </c>
      <c r="O2037" s="66">
        <v>0</v>
      </c>
      <c r="P2037" s="94">
        <v>43496.581157407411</v>
      </c>
      <c r="Q2037" s="95">
        <f t="shared" si="309"/>
        <v>13.372093023255815</v>
      </c>
    </row>
    <row r="2038" spans="1:17" ht="40.5" x14ac:dyDescent="0.25">
      <c r="A2038" s="49">
        <f t="shared" si="307"/>
        <v>1947</v>
      </c>
      <c r="B2038" s="44">
        <f t="shared" si="308"/>
        <v>50</v>
      </c>
      <c r="C2038" s="45">
        <v>2537</v>
      </c>
      <c r="D2038" s="81" t="s">
        <v>3702</v>
      </c>
      <c r="E2038" s="37" t="s">
        <v>61</v>
      </c>
      <c r="F2038" s="37" t="s">
        <v>54</v>
      </c>
      <c r="G2038" s="36" t="s">
        <v>763</v>
      </c>
      <c r="H2038" s="66">
        <v>24</v>
      </c>
      <c r="I2038" s="66">
        <v>12</v>
      </c>
      <c r="J2038" s="66">
        <v>6</v>
      </c>
      <c r="K2038" s="66">
        <v>0</v>
      </c>
      <c r="L2038" s="66">
        <v>0</v>
      </c>
      <c r="M2038" s="66">
        <v>2</v>
      </c>
      <c r="N2038" s="66">
        <v>3</v>
      </c>
      <c r="O2038" s="66">
        <v>1</v>
      </c>
      <c r="P2038" s="94">
        <v>43496.620798611111</v>
      </c>
      <c r="Q2038" s="95">
        <f t="shared" si="309"/>
        <v>25</v>
      </c>
    </row>
    <row r="2039" spans="1:17" ht="56.25" x14ac:dyDescent="0.25">
      <c r="A2039" s="49">
        <f t="shared" si="307"/>
        <v>1948</v>
      </c>
      <c r="B2039" s="44">
        <f t="shared" si="308"/>
        <v>51</v>
      </c>
      <c r="C2039" s="45">
        <v>484</v>
      </c>
      <c r="D2039" s="81" t="s">
        <v>3703</v>
      </c>
      <c r="E2039" s="37" t="s">
        <v>63</v>
      </c>
      <c r="F2039" s="37" t="s">
        <v>3704</v>
      </c>
      <c r="G2039" s="36" t="s">
        <v>763</v>
      </c>
      <c r="H2039" s="66">
        <v>27.677</v>
      </c>
      <c r="I2039" s="66">
        <v>12</v>
      </c>
      <c r="J2039" s="66">
        <v>7.6769999999999996</v>
      </c>
      <c r="K2039" s="66">
        <v>0</v>
      </c>
      <c r="L2039" s="66">
        <v>0</v>
      </c>
      <c r="M2039" s="66">
        <v>0</v>
      </c>
      <c r="N2039" s="66">
        <v>8</v>
      </c>
      <c r="O2039" s="66">
        <v>0</v>
      </c>
      <c r="P2039" s="94">
        <v>43488.679560185185</v>
      </c>
      <c r="Q2039" s="95">
        <f t="shared" si="309"/>
        <v>28.904866856957039</v>
      </c>
    </row>
    <row r="2040" spans="1:17" ht="60.75" x14ac:dyDescent="0.25">
      <c r="A2040" s="49">
        <f t="shared" si="307"/>
        <v>1949</v>
      </c>
      <c r="B2040" s="44">
        <f t="shared" si="308"/>
        <v>52</v>
      </c>
      <c r="C2040" s="45">
        <v>728</v>
      </c>
      <c r="D2040" s="81" t="s">
        <v>3705</v>
      </c>
      <c r="E2040" s="37" t="s">
        <v>63</v>
      </c>
      <c r="F2040" s="37" t="s">
        <v>3706</v>
      </c>
      <c r="G2040" s="36" t="s">
        <v>3664</v>
      </c>
      <c r="H2040" s="66">
        <v>114.54300000000001</v>
      </c>
      <c r="I2040" s="66">
        <v>57</v>
      </c>
      <c r="J2040" s="66">
        <v>37.343000000000004</v>
      </c>
      <c r="K2040" s="66">
        <v>3</v>
      </c>
      <c r="L2040" s="66">
        <v>0</v>
      </c>
      <c r="M2040" s="66">
        <v>0</v>
      </c>
      <c r="N2040" s="66">
        <v>17.2</v>
      </c>
      <c r="O2040" s="66">
        <v>0</v>
      </c>
      <c r="P2040" s="94">
        <v>43489.895254629628</v>
      </c>
      <c r="Q2040" s="95">
        <f t="shared" si="309"/>
        <v>15.016194791475689</v>
      </c>
    </row>
    <row r="2041" spans="1:17" ht="40.5" x14ac:dyDescent="0.25">
      <c r="A2041" s="49">
        <f t="shared" si="307"/>
        <v>1950</v>
      </c>
      <c r="B2041" s="44">
        <f t="shared" si="308"/>
        <v>53</v>
      </c>
      <c r="C2041" s="45">
        <v>1434</v>
      </c>
      <c r="D2041" s="81" t="s">
        <v>3707</v>
      </c>
      <c r="E2041" s="37" t="s">
        <v>63</v>
      </c>
      <c r="F2041" s="37" t="s">
        <v>4177</v>
      </c>
      <c r="G2041" s="36" t="s">
        <v>457</v>
      </c>
      <c r="H2041" s="66">
        <v>77</v>
      </c>
      <c r="I2041" s="66">
        <v>38</v>
      </c>
      <c r="J2041" s="66">
        <v>12</v>
      </c>
      <c r="K2041" s="66">
        <v>10.06</v>
      </c>
      <c r="L2041" s="66">
        <v>0</v>
      </c>
      <c r="M2041" s="66">
        <v>10</v>
      </c>
      <c r="N2041" s="66">
        <v>4.9400000000000004</v>
      </c>
      <c r="O2041" s="66">
        <v>2</v>
      </c>
      <c r="P2041" s="94">
        <v>43493.969942129632</v>
      </c>
      <c r="Q2041" s="95">
        <f t="shared" si="309"/>
        <v>22.000000000000004</v>
      </c>
    </row>
    <row r="2042" spans="1:17" ht="60.75" x14ac:dyDescent="0.25">
      <c r="A2042" s="49">
        <f t="shared" si="307"/>
        <v>1951</v>
      </c>
      <c r="B2042" s="44">
        <f t="shared" si="308"/>
        <v>54</v>
      </c>
      <c r="C2042" s="45">
        <v>1921</v>
      </c>
      <c r="D2042" s="81" t="s">
        <v>3750</v>
      </c>
      <c r="E2042" s="37" t="s">
        <v>63</v>
      </c>
      <c r="F2042" s="37" t="s">
        <v>3692</v>
      </c>
      <c r="G2042" s="36" t="s">
        <v>3698</v>
      </c>
      <c r="H2042" s="66">
        <v>299.99599999999998</v>
      </c>
      <c r="I2042" s="66">
        <v>149.99799999999999</v>
      </c>
      <c r="J2042" s="66">
        <v>102.753</v>
      </c>
      <c r="K2042" s="66">
        <v>2</v>
      </c>
      <c r="L2042" s="66">
        <v>0</v>
      </c>
      <c r="M2042" s="66">
        <v>33</v>
      </c>
      <c r="N2042" s="66">
        <v>0</v>
      </c>
      <c r="O2042" s="66">
        <v>12.244999999999999</v>
      </c>
      <c r="P2042" s="94">
        <v>43495.516539351855</v>
      </c>
      <c r="Q2042" s="95">
        <f t="shared" si="309"/>
        <v>15.081867758236777</v>
      </c>
    </row>
    <row r="2043" spans="1:17" ht="40.5" x14ac:dyDescent="0.25">
      <c r="A2043" s="49">
        <f t="shared" si="307"/>
        <v>1952</v>
      </c>
      <c r="B2043" s="44">
        <f t="shared" si="308"/>
        <v>55</v>
      </c>
      <c r="C2043" s="45">
        <v>2104</v>
      </c>
      <c r="D2043" s="81" t="s">
        <v>3708</v>
      </c>
      <c r="E2043" s="37" t="s">
        <v>63</v>
      </c>
      <c r="F2043" s="37" t="s">
        <v>76</v>
      </c>
      <c r="G2043" s="36" t="s">
        <v>3709</v>
      </c>
      <c r="H2043" s="66">
        <v>289.447</v>
      </c>
      <c r="I2043" s="66">
        <v>138.935</v>
      </c>
      <c r="J2043" s="66">
        <v>78.084999999999994</v>
      </c>
      <c r="K2043" s="66">
        <v>0</v>
      </c>
      <c r="L2043" s="66">
        <v>0</v>
      </c>
      <c r="M2043" s="66">
        <v>0</v>
      </c>
      <c r="N2043" s="66">
        <v>37</v>
      </c>
      <c r="O2043" s="66">
        <v>35.427</v>
      </c>
      <c r="P2043" s="94">
        <v>43495.688356481478</v>
      </c>
      <c r="Q2043" s="95">
        <f t="shared" si="309"/>
        <v>25.022542987144448</v>
      </c>
    </row>
    <row r="2044" spans="1:17" ht="60.75" x14ac:dyDescent="0.25">
      <c r="A2044" s="49">
        <f t="shared" si="307"/>
        <v>1953</v>
      </c>
      <c r="B2044" s="44">
        <f t="shared" si="308"/>
        <v>56</v>
      </c>
      <c r="C2044" s="45">
        <v>2132</v>
      </c>
      <c r="D2044" s="81" t="s">
        <v>4174</v>
      </c>
      <c r="E2044" s="37" t="s">
        <v>63</v>
      </c>
      <c r="F2044" s="37" t="s">
        <v>3710</v>
      </c>
      <c r="G2044" s="36" t="s">
        <v>457</v>
      </c>
      <c r="H2044" s="66">
        <v>169.92</v>
      </c>
      <c r="I2044" s="66">
        <v>80</v>
      </c>
      <c r="J2044" s="66">
        <v>35</v>
      </c>
      <c r="K2044" s="66">
        <v>19.100000000000001</v>
      </c>
      <c r="L2044" s="66">
        <v>0</v>
      </c>
      <c r="M2044" s="66">
        <v>20</v>
      </c>
      <c r="N2044" s="66">
        <v>8</v>
      </c>
      <c r="O2044" s="66">
        <v>7.82</v>
      </c>
      <c r="P2044" s="94">
        <v>43495.71199074074</v>
      </c>
      <c r="Q2044" s="95">
        <f t="shared" si="309"/>
        <v>21.080508474576273</v>
      </c>
    </row>
    <row r="2045" spans="1:17" ht="40.5" x14ac:dyDescent="0.25">
      <c r="A2045" s="49">
        <f t="shared" si="307"/>
        <v>1954</v>
      </c>
      <c r="B2045" s="44">
        <f t="shared" si="308"/>
        <v>57</v>
      </c>
      <c r="C2045" s="45">
        <v>2217</v>
      </c>
      <c r="D2045" s="81" t="s">
        <v>4175</v>
      </c>
      <c r="E2045" s="37" t="s">
        <v>63</v>
      </c>
      <c r="F2045" s="37" t="s">
        <v>3711</v>
      </c>
      <c r="G2045" s="36" t="s">
        <v>3637</v>
      </c>
      <c r="H2045" s="66">
        <v>399.92200000000003</v>
      </c>
      <c r="I2045" s="66">
        <v>190</v>
      </c>
      <c r="J2045" s="66">
        <v>141.44</v>
      </c>
      <c r="K2045" s="66">
        <v>0</v>
      </c>
      <c r="L2045" s="66">
        <v>0</v>
      </c>
      <c r="M2045" s="66">
        <v>0</v>
      </c>
      <c r="N2045" s="66">
        <v>45.781999999999996</v>
      </c>
      <c r="O2045" s="66">
        <v>22.7</v>
      </c>
      <c r="P2045" s="94">
        <v>43495.788553240738</v>
      </c>
      <c r="Q2045" s="95">
        <f t="shared" si="309"/>
        <v>17.123839148633984</v>
      </c>
    </row>
    <row r="2046" spans="1:17" ht="60.75" x14ac:dyDescent="0.25">
      <c r="A2046" s="49">
        <f t="shared" si="307"/>
        <v>1955</v>
      </c>
      <c r="B2046" s="44">
        <f t="shared" si="308"/>
        <v>58</v>
      </c>
      <c r="C2046" s="45">
        <v>2259</v>
      </c>
      <c r="D2046" s="81" t="s">
        <v>3751</v>
      </c>
      <c r="E2046" s="37" t="s">
        <v>63</v>
      </c>
      <c r="F2046" s="37" t="s">
        <v>3692</v>
      </c>
      <c r="G2046" s="36" t="s">
        <v>3668</v>
      </c>
      <c r="H2046" s="66">
        <v>299.99799999999999</v>
      </c>
      <c r="I2046" s="66">
        <v>149.999</v>
      </c>
      <c r="J2046" s="66">
        <v>107.627</v>
      </c>
      <c r="K2046" s="66">
        <v>2</v>
      </c>
      <c r="L2046" s="66">
        <v>0</v>
      </c>
      <c r="M2046" s="66">
        <v>24</v>
      </c>
      <c r="N2046" s="66">
        <v>0</v>
      </c>
      <c r="O2046" s="66">
        <v>16.372</v>
      </c>
      <c r="P2046" s="94">
        <v>43495.830081018517</v>
      </c>
      <c r="Q2046" s="95">
        <f t="shared" si="309"/>
        <v>13.457423049486996</v>
      </c>
    </row>
    <row r="2047" spans="1:17" ht="60.75" x14ac:dyDescent="0.25">
      <c r="A2047" s="49">
        <f t="shared" si="307"/>
        <v>1956</v>
      </c>
      <c r="B2047" s="44">
        <f t="shared" si="308"/>
        <v>59</v>
      </c>
      <c r="C2047" s="45">
        <v>2575</v>
      </c>
      <c r="D2047" s="81" t="s">
        <v>4176</v>
      </c>
      <c r="E2047" s="37" t="s">
        <v>63</v>
      </c>
      <c r="F2047" s="37" t="s">
        <v>3710</v>
      </c>
      <c r="G2047" s="36" t="s">
        <v>457</v>
      </c>
      <c r="H2047" s="66">
        <v>392.32799999999997</v>
      </c>
      <c r="I2047" s="66">
        <v>195</v>
      </c>
      <c r="J2047" s="66">
        <v>75</v>
      </c>
      <c r="K2047" s="66">
        <v>39.939</v>
      </c>
      <c r="L2047" s="66">
        <v>0</v>
      </c>
      <c r="M2047" s="66">
        <v>23.710999999999999</v>
      </c>
      <c r="N2047" s="66">
        <v>19.420000000000002</v>
      </c>
      <c r="O2047" s="66">
        <v>39.258000000000003</v>
      </c>
      <c r="P2047" s="94">
        <v>43496.654872685183</v>
      </c>
      <c r="Q2047" s="95">
        <f t="shared" si="309"/>
        <v>21.000030586651992</v>
      </c>
    </row>
    <row r="2048" spans="1:17" ht="60.75" x14ac:dyDescent="0.25">
      <c r="A2048" s="49">
        <f t="shared" si="307"/>
        <v>1957</v>
      </c>
      <c r="B2048" s="44">
        <f t="shared" si="308"/>
        <v>60</v>
      </c>
      <c r="C2048" s="45">
        <v>481</v>
      </c>
      <c r="D2048" s="81" t="s">
        <v>3752</v>
      </c>
      <c r="E2048" s="37" t="s">
        <v>65</v>
      </c>
      <c r="F2048" s="37" t="s">
        <v>3633</v>
      </c>
      <c r="G2048" s="36" t="s">
        <v>3657</v>
      </c>
      <c r="H2048" s="66">
        <v>30.925999999999998</v>
      </c>
      <c r="I2048" s="66">
        <v>15.462999999999999</v>
      </c>
      <c r="J2048" s="66">
        <v>7.484</v>
      </c>
      <c r="K2048" s="66">
        <v>0</v>
      </c>
      <c r="L2048" s="66">
        <v>0</v>
      </c>
      <c r="M2048" s="66">
        <v>0</v>
      </c>
      <c r="N2048" s="66">
        <v>7.9790000000000001</v>
      </c>
      <c r="O2048" s="66">
        <v>0</v>
      </c>
      <c r="P2048" s="94">
        <v>43488.674490740741</v>
      </c>
      <c r="Q2048" s="95">
        <f t="shared" si="309"/>
        <v>25.800297484317404</v>
      </c>
    </row>
    <row r="2049" spans="1:17" ht="40.5" x14ac:dyDescent="0.25">
      <c r="A2049" s="49">
        <f t="shared" si="307"/>
        <v>1958</v>
      </c>
      <c r="B2049" s="44">
        <f t="shared" si="308"/>
        <v>61</v>
      </c>
      <c r="C2049" s="45">
        <v>539</v>
      </c>
      <c r="D2049" s="81" t="s">
        <v>3712</v>
      </c>
      <c r="E2049" s="37" t="s">
        <v>65</v>
      </c>
      <c r="F2049" s="37" t="s">
        <v>3713</v>
      </c>
      <c r="G2049" s="36" t="s">
        <v>3643</v>
      </c>
      <c r="H2049" s="66">
        <v>55.5</v>
      </c>
      <c r="I2049" s="66">
        <v>25</v>
      </c>
      <c r="J2049" s="66">
        <v>16.5</v>
      </c>
      <c r="K2049" s="66">
        <v>0</v>
      </c>
      <c r="L2049" s="66">
        <v>0</v>
      </c>
      <c r="M2049" s="66">
        <v>0</v>
      </c>
      <c r="N2049" s="66">
        <v>14</v>
      </c>
      <c r="O2049" s="66">
        <v>0</v>
      </c>
      <c r="P2049" s="94">
        <v>43489.358171296299</v>
      </c>
      <c r="Q2049" s="95">
        <f t="shared" si="309"/>
        <v>25.225225225225227</v>
      </c>
    </row>
    <row r="2050" spans="1:17" ht="40.5" x14ac:dyDescent="0.25">
      <c r="A2050" s="49">
        <f t="shared" si="307"/>
        <v>1959</v>
      </c>
      <c r="B2050" s="44">
        <f t="shared" si="308"/>
        <v>62</v>
      </c>
      <c r="C2050" s="45">
        <v>596</v>
      </c>
      <c r="D2050" s="81" t="s">
        <v>3714</v>
      </c>
      <c r="E2050" s="37" t="s">
        <v>65</v>
      </c>
      <c r="F2050" s="37" t="s">
        <v>3715</v>
      </c>
      <c r="G2050" s="36" t="s">
        <v>3668</v>
      </c>
      <c r="H2050" s="66">
        <v>21.78</v>
      </c>
      <c r="I2050" s="66">
        <v>10</v>
      </c>
      <c r="J2050" s="66">
        <v>6.28</v>
      </c>
      <c r="K2050" s="66">
        <v>0</v>
      </c>
      <c r="L2050" s="66">
        <v>0</v>
      </c>
      <c r="M2050" s="66">
        <v>0</v>
      </c>
      <c r="N2050" s="66">
        <v>5.5</v>
      </c>
      <c r="O2050" s="66">
        <v>0</v>
      </c>
      <c r="P2050" s="94">
        <v>43489.561435185184</v>
      </c>
      <c r="Q2050" s="95">
        <f t="shared" si="309"/>
        <v>25.252525252525253</v>
      </c>
    </row>
    <row r="2051" spans="1:17" ht="40.5" x14ac:dyDescent="0.25">
      <c r="A2051" s="49">
        <f t="shared" si="307"/>
        <v>1960</v>
      </c>
      <c r="B2051" s="44">
        <f t="shared" si="308"/>
        <v>63</v>
      </c>
      <c r="C2051" s="45">
        <v>602</v>
      </c>
      <c r="D2051" s="81" t="s">
        <v>3753</v>
      </c>
      <c r="E2051" s="37" t="s">
        <v>65</v>
      </c>
      <c r="F2051" s="37" t="s">
        <v>54</v>
      </c>
      <c r="G2051" s="36" t="s">
        <v>3635</v>
      </c>
      <c r="H2051" s="66">
        <v>18.053000000000001</v>
      </c>
      <c r="I2051" s="66">
        <v>8.8000000000000007</v>
      </c>
      <c r="J2051" s="66">
        <v>4.7030000000000003</v>
      </c>
      <c r="K2051" s="66">
        <v>0</v>
      </c>
      <c r="L2051" s="66">
        <v>0</v>
      </c>
      <c r="M2051" s="66">
        <v>0</v>
      </c>
      <c r="N2051" s="66">
        <v>4.55</v>
      </c>
      <c r="O2051" s="66">
        <v>0</v>
      </c>
      <c r="P2051" s="94">
        <v>43489.585428240738</v>
      </c>
      <c r="Q2051" s="95">
        <f t="shared" si="309"/>
        <v>25.20356727413726</v>
      </c>
    </row>
    <row r="2052" spans="1:17" ht="60.75" x14ac:dyDescent="0.25">
      <c r="A2052" s="49">
        <f t="shared" si="307"/>
        <v>1961</v>
      </c>
      <c r="B2052" s="44">
        <f t="shared" si="308"/>
        <v>64</v>
      </c>
      <c r="C2052" s="45">
        <v>655</v>
      </c>
      <c r="D2052" s="81" t="s">
        <v>3747</v>
      </c>
      <c r="E2052" s="37" t="s">
        <v>65</v>
      </c>
      <c r="F2052" s="37" t="s">
        <v>3716</v>
      </c>
      <c r="G2052" s="36" t="s">
        <v>3640</v>
      </c>
      <c r="H2052" s="66">
        <v>20.731999999999999</v>
      </c>
      <c r="I2052" s="66">
        <v>10</v>
      </c>
      <c r="J2052" s="66">
        <v>5.2320000000000002</v>
      </c>
      <c r="K2052" s="66">
        <v>0</v>
      </c>
      <c r="L2052" s="66">
        <v>0</v>
      </c>
      <c r="M2052" s="66">
        <v>0</v>
      </c>
      <c r="N2052" s="66">
        <v>5.5</v>
      </c>
      <c r="O2052" s="66">
        <v>0</v>
      </c>
      <c r="P2052" s="94">
        <v>43489.702094907407</v>
      </c>
      <c r="Q2052" s="95">
        <f t="shared" si="309"/>
        <v>26.529037237121358</v>
      </c>
    </row>
    <row r="2053" spans="1:17" ht="46.5" customHeight="1" x14ac:dyDescent="0.25">
      <c r="A2053" s="49">
        <f t="shared" si="307"/>
        <v>1962</v>
      </c>
      <c r="B2053" s="44">
        <f t="shared" si="308"/>
        <v>65</v>
      </c>
      <c r="C2053" s="45">
        <v>745</v>
      </c>
      <c r="D2053" s="81" t="s">
        <v>3717</v>
      </c>
      <c r="E2053" s="37" t="s">
        <v>65</v>
      </c>
      <c r="F2053" s="37" t="s">
        <v>3710</v>
      </c>
      <c r="G2053" s="36" t="s">
        <v>457</v>
      </c>
      <c r="H2053" s="66">
        <v>499.964</v>
      </c>
      <c r="I2053" s="66">
        <v>199</v>
      </c>
      <c r="J2053" s="66">
        <v>98</v>
      </c>
      <c r="K2053" s="66">
        <v>97.971999999999994</v>
      </c>
      <c r="L2053" s="66">
        <v>0</v>
      </c>
      <c r="M2053" s="66">
        <v>50.143999999999998</v>
      </c>
      <c r="N2053" s="66">
        <v>7.5190000000000001</v>
      </c>
      <c r="O2053" s="66">
        <v>47.329000000000001</v>
      </c>
      <c r="P2053" s="94">
        <v>43490.273414351854</v>
      </c>
      <c r="Q2053" s="95">
        <f t="shared" ref="Q2053:Q2063" si="310">(O2053+N2053+M2053)*100/H2053</f>
        <v>20.999911993663542</v>
      </c>
    </row>
    <row r="2054" spans="1:17" ht="40.5" x14ac:dyDescent="0.25">
      <c r="A2054" s="49">
        <f t="shared" si="307"/>
        <v>1963</v>
      </c>
      <c r="B2054" s="44">
        <f t="shared" si="308"/>
        <v>66</v>
      </c>
      <c r="C2054" s="45">
        <v>762</v>
      </c>
      <c r="D2054" s="81" t="s">
        <v>3754</v>
      </c>
      <c r="E2054" s="37" t="s">
        <v>65</v>
      </c>
      <c r="F2054" s="37" t="s">
        <v>54</v>
      </c>
      <c r="G2054" s="36" t="s">
        <v>3718</v>
      </c>
      <c r="H2054" s="66">
        <v>19.332999999999998</v>
      </c>
      <c r="I2054" s="66">
        <v>9</v>
      </c>
      <c r="J2054" s="66">
        <v>0</v>
      </c>
      <c r="K2054" s="66">
        <v>5.3330000000000002</v>
      </c>
      <c r="L2054" s="66">
        <v>0</v>
      </c>
      <c r="M2054" s="66">
        <v>0</v>
      </c>
      <c r="N2054" s="66">
        <v>5</v>
      </c>
      <c r="O2054" s="66">
        <v>0</v>
      </c>
      <c r="P2054" s="94">
        <v>43490.433136574073</v>
      </c>
      <c r="Q2054" s="95">
        <f t="shared" si="310"/>
        <v>25.862514870946054</v>
      </c>
    </row>
    <row r="2055" spans="1:17" s="4" customFormat="1" ht="56.25" x14ac:dyDescent="0.25">
      <c r="A2055" s="49">
        <f t="shared" ref="A2055:A2063" si="311">A2054+1</f>
        <v>1964</v>
      </c>
      <c r="B2055" s="44">
        <f t="shared" si="308"/>
        <v>67</v>
      </c>
      <c r="C2055" s="44">
        <v>819</v>
      </c>
      <c r="D2055" s="80" t="s">
        <v>3660</v>
      </c>
      <c r="E2055" s="36" t="s">
        <v>65</v>
      </c>
      <c r="F2055" s="36" t="s">
        <v>3661</v>
      </c>
      <c r="G2055" s="36" t="s">
        <v>761</v>
      </c>
      <c r="H2055" s="66">
        <v>9.6</v>
      </c>
      <c r="I2055" s="66">
        <v>3.55</v>
      </c>
      <c r="J2055" s="66">
        <v>3.55</v>
      </c>
      <c r="K2055" s="66">
        <v>0</v>
      </c>
      <c r="L2055" s="66">
        <v>0</v>
      </c>
      <c r="M2055" s="66">
        <v>0</v>
      </c>
      <c r="N2055" s="66">
        <v>2.5</v>
      </c>
      <c r="O2055" s="66">
        <v>0</v>
      </c>
      <c r="P2055" s="94">
        <v>43490.543217592596</v>
      </c>
      <c r="Q2055" s="95">
        <f t="shared" si="310"/>
        <v>26.041666666666668</v>
      </c>
    </row>
    <row r="2056" spans="1:17" ht="40.5" x14ac:dyDescent="0.25">
      <c r="A2056" s="49">
        <f t="shared" si="311"/>
        <v>1965</v>
      </c>
      <c r="B2056" s="44">
        <f t="shared" ref="B2056:B2063" si="312">B2055+1</f>
        <v>68</v>
      </c>
      <c r="C2056" s="45">
        <v>893</v>
      </c>
      <c r="D2056" s="81" t="s">
        <v>3719</v>
      </c>
      <c r="E2056" s="37" t="s">
        <v>65</v>
      </c>
      <c r="F2056" s="37" t="s">
        <v>3720</v>
      </c>
      <c r="G2056" s="36" t="s">
        <v>3709</v>
      </c>
      <c r="H2056" s="66">
        <v>23.893000000000001</v>
      </c>
      <c r="I2056" s="66">
        <v>11.5</v>
      </c>
      <c r="J2056" s="66">
        <v>6.3929999999999998</v>
      </c>
      <c r="K2056" s="66">
        <v>0</v>
      </c>
      <c r="L2056" s="66">
        <v>0</v>
      </c>
      <c r="M2056" s="66">
        <v>0</v>
      </c>
      <c r="N2056" s="66">
        <v>6</v>
      </c>
      <c r="O2056" s="66">
        <v>0</v>
      </c>
      <c r="P2056" s="94">
        <v>43490.631712962961</v>
      </c>
      <c r="Q2056" s="95">
        <f t="shared" si="310"/>
        <v>25.111957477085337</v>
      </c>
    </row>
    <row r="2057" spans="1:17" ht="60.75" x14ac:dyDescent="0.25">
      <c r="A2057" s="49">
        <f t="shared" si="311"/>
        <v>1966</v>
      </c>
      <c r="B2057" s="44">
        <f t="shared" si="312"/>
        <v>69</v>
      </c>
      <c r="C2057" s="45">
        <v>1165</v>
      </c>
      <c r="D2057" s="81" t="s">
        <v>3755</v>
      </c>
      <c r="E2057" s="37" t="s">
        <v>65</v>
      </c>
      <c r="F2057" s="37" t="s">
        <v>3633</v>
      </c>
      <c r="G2057" s="36" t="s">
        <v>463</v>
      </c>
      <c r="H2057" s="66">
        <v>21.57</v>
      </c>
      <c r="I2057" s="66">
        <v>9.57</v>
      </c>
      <c r="J2057" s="66">
        <v>6</v>
      </c>
      <c r="K2057" s="66">
        <v>0</v>
      </c>
      <c r="L2057" s="66">
        <v>0</v>
      </c>
      <c r="M2057" s="66">
        <v>0</v>
      </c>
      <c r="N2057" s="66">
        <v>6</v>
      </c>
      <c r="O2057" s="66">
        <v>0</v>
      </c>
      <c r="P2057" s="94">
        <v>43492.75104166667</v>
      </c>
      <c r="Q2057" s="95">
        <f t="shared" si="310"/>
        <v>27.816411682892905</v>
      </c>
    </row>
    <row r="2058" spans="1:17" ht="60.75" x14ac:dyDescent="0.25">
      <c r="A2058" s="49">
        <f t="shared" si="311"/>
        <v>1967</v>
      </c>
      <c r="B2058" s="44">
        <f t="shared" si="312"/>
        <v>70</v>
      </c>
      <c r="C2058" s="45">
        <v>1685</v>
      </c>
      <c r="D2058" s="81" t="s">
        <v>3756</v>
      </c>
      <c r="E2058" s="37" t="s">
        <v>65</v>
      </c>
      <c r="F2058" s="37" t="s">
        <v>3721</v>
      </c>
      <c r="G2058" s="36" t="s">
        <v>3646</v>
      </c>
      <c r="H2058" s="66">
        <v>21.795000000000002</v>
      </c>
      <c r="I2058" s="66">
        <v>16.295000000000002</v>
      </c>
      <c r="J2058" s="66">
        <v>0</v>
      </c>
      <c r="K2058" s="66">
        <v>0</v>
      </c>
      <c r="L2058" s="66">
        <v>0</v>
      </c>
      <c r="M2058" s="66">
        <v>0</v>
      </c>
      <c r="N2058" s="66">
        <v>5.5</v>
      </c>
      <c r="O2058" s="66">
        <v>0</v>
      </c>
      <c r="P2058" s="94">
        <v>43494.720960648148</v>
      </c>
      <c r="Q2058" s="95">
        <f t="shared" si="310"/>
        <v>25.235145675613669</v>
      </c>
    </row>
    <row r="2059" spans="1:17" ht="40.5" x14ac:dyDescent="0.25">
      <c r="A2059" s="49">
        <f t="shared" si="311"/>
        <v>1968</v>
      </c>
      <c r="B2059" s="44">
        <f t="shared" si="312"/>
        <v>71</v>
      </c>
      <c r="C2059" s="45">
        <v>1688</v>
      </c>
      <c r="D2059" s="81" t="s">
        <v>3722</v>
      </c>
      <c r="E2059" s="37" t="s">
        <v>65</v>
      </c>
      <c r="F2059" s="37" t="s">
        <v>3723</v>
      </c>
      <c r="G2059" s="36" t="s">
        <v>3655</v>
      </c>
      <c r="H2059" s="66">
        <v>499.89600000000002</v>
      </c>
      <c r="I2059" s="66">
        <v>200</v>
      </c>
      <c r="J2059" s="66">
        <v>166.50700000000001</v>
      </c>
      <c r="K2059" s="66">
        <v>0</v>
      </c>
      <c r="L2059" s="66">
        <v>0</v>
      </c>
      <c r="M2059" s="66">
        <v>105</v>
      </c>
      <c r="N2059" s="66">
        <v>10</v>
      </c>
      <c r="O2059" s="66">
        <v>18.388999999999999</v>
      </c>
      <c r="P2059" s="94">
        <v>43494.722638888888</v>
      </c>
      <c r="Q2059" s="95">
        <f t="shared" si="310"/>
        <v>26.683350136828462</v>
      </c>
    </row>
    <row r="2060" spans="1:17" ht="40.5" x14ac:dyDescent="0.25">
      <c r="A2060" s="49">
        <f t="shared" si="311"/>
        <v>1969</v>
      </c>
      <c r="B2060" s="44">
        <f t="shared" si="312"/>
        <v>72</v>
      </c>
      <c r="C2060" s="45">
        <v>1867</v>
      </c>
      <c r="D2060" s="81" t="s">
        <v>3748</v>
      </c>
      <c r="E2060" s="37" t="s">
        <v>65</v>
      </c>
      <c r="F2060" s="37" t="s">
        <v>3737</v>
      </c>
      <c r="G2060" s="36" t="s">
        <v>3724</v>
      </c>
      <c r="H2060" s="66">
        <v>18.231999999999999</v>
      </c>
      <c r="I2060" s="66">
        <v>8.9</v>
      </c>
      <c r="J2060" s="66">
        <v>0</v>
      </c>
      <c r="K2060" s="66">
        <v>4.7320000000000002</v>
      </c>
      <c r="L2060" s="66">
        <v>0</v>
      </c>
      <c r="M2060" s="66">
        <v>4.5999999999999996</v>
      </c>
      <c r="N2060" s="66">
        <v>0</v>
      </c>
      <c r="O2060" s="66">
        <v>0</v>
      </c>
      <c r="P2060" s="94">
        <v>43495.446875000001</v>
      </c>
      <c r="Q2060" s="95">
        <f t="shared" si="310"/>
        <v>25.23036419482229</v>
      </c>
    </row>
    <row r="2061" spans="1:17" ht="60.75" x14ac:dyDescent="0.25">
      <c r="A2061" s="49">
        <f t="shared" si="311"/>
        <v>1970</v>
      </c>
      <c r="B2061" s="44">
        <f t="shared" si="312"/>
        <v>73</v>
      </c>
      <c r="C2061" s="45">
        <v>1978</v>
      </c>
      <c r="D2061" s="81" t="s">
        <v>3725</v>
      </c>
      <c r="E2061" s="37" t="s">
        <v>65</v>
      </c>
      <c r="F2061" s="37" t="s">
        <v>54</v>
      </c>
      <c r="G2061" s="36" t="s">
        <v>3659</v>
      </c>
      <c r="H2061" s="66">
        <v>23.98</v>
      </c>
      <c r="I2061" s="66">
        <v>11.5</v>
      </c>
      <c r="J2061" s="66">
        <v>6.48</v>
      </c>
      <c r="K2061" s="66">
        <v>0</v>
      </c>
      <c r="L2061" s="66">
        <v>0</v>
      </c>
      <c r="M2061" s="66">
        <v>6</v>
      </c>
      <c r="N2061" s="66">
        <v>0</v>
      </c>
      <c r="O2061" s="66">
        <v>0</v>
      </c>
      <c r="P2061" s="94">
        <v>43495.56554398148</v>
      </c>
      <c r="Q2061" s="95">
        <f t="shared" si="310"/>
        <v>25.020850708924105</v>
      </c>
    </row>
    <row r="2062" spans="1:17" s="4" customFormat="1" ht="40.5" x14ac:dyDescent="0.25">
      <c r="A2062" s="49">
        <f t="shared" si="311"/>
        <v>1971</v>
      </c>
      <c r="B2062" s="44">
        <f t="shared" si="312"/>
        <v>74</v>
      </c>
      <c r="C2062" s="44">
        <v>2370</v>
      </c>
      <c r="D2062" s="80" t="s">
        <v>3685</v>
      </c>
      <c r="E2062" s="36" t="s">
        <v>65</v>
      </c>
      <c r="F2062" s="36" t="s">
        <v>3686</v>
      </c>
      <c r="G2062" s="36" t="s">
        <v>164</v>
      </c>
      <c r="H2062" s="66">
        <v>10.6</v>
      </c>
      <c r="I2062" s="66">
        <v>5</v>
      </c>
      <c r="J2062" s="66">
        <v>2.9</v>
      </c>
      <c r="K2062" s="66">
        <v>0</v>
      </c>
      <c r="L2062" s="66">
        <v>0</v>
      </c>
      <c r="M2062" s="66">
        <v>0</v>
      </c>
      <c r="N2062" s="66">
        <v>2.7</v>
      </c>
      <c r="O2062" s="66">
        <v>0</v>
      </c>
      <c r="P2062" s="94">
        <v>43496.438622685186</v>
      </c>
      <c r="Q2062" s="95">
        <f t="shared" si="310"/>
        <v>25.471698113207548</v>
      </c>
    </row>
    <row r="2063" spans="1:17" ht="60.75" x14ac:dyDescent="0.25">
      <c r="A2063" s="49">
        <f t="shared" si="311"/>
        <v>1972</v>
      </c>
      <c r="B2063" s="44">
        <f t="shared" si="312"/>
        <v>75</v>
      </c>
      <c r="C2063" s="45">
        <v>2609</v>
      </c>
      <c r="D2063" s="81" t="s">
        <v>3726</v>
      </c>
      <c r="E2063" s="37" t="s">
        <v>6</v>
      </c>
      <c r="F2063" s="37" t="s">
        <v>3727</v>
      </c>
      <c r="G2063" s="36" t="s">
        <v>3659</v>
      </c>
      <c r="H2063" s="66">
        <v>499.56099999999998</v>
      </c>
      <c r="I2063" s="66">
        <v>199</v>
      </c>
      <c r="J2063" s="66">
        <v>170.149</v>
      </c>
      <c r="K2063" s="66">
        <v>30</v>
      </c>
      <c r="L2063" s="66">
        <v>0</v>
      </c>
      <c r="M2063" s="66">
        <v>0</v>
      </c>
      <c r="N2063" s="66">
        <v>75.878</v>
      </c>
      <c r="O2063" s="66">
        <v>24.533999999999999</v>
      </c>
      <c r="P2063" s="94">
        <v>43496.676145833335</v>
      </c>
      <c r="Q2063" s="95">
        <f t="shared" si="310"/>
        <v>20.100047842005281</v>
      </c>
    </row>
    <row r="2064" spans="1:17" s="15" customFormat="1" ht="20.25" x14ac:dyDescent="0.25">
      <c r="A2064" s="52"/>
      <c r="B2064" s="57">
        <v>13</v>
      </c>
      <c r="C2064" s="46"/>
      <c r="D2064" s="16" t="s">
        <v>766</v>
      </c>
      <c r="E2064" s="42"/>
      <c r="F2064" s="42"/>
      <c r="G2064" s="42"/>
      <c r="H2064" s="20">
        <f>SUM(H2065:H2077)</f>
        <v>2027.289</v>
      </c>
      <c r="I2064" s="20">
        <f t="shared" ref="I2064:O2064" si="313">SUM(I2065:I2077)</f>
        <v>977.02700000000004</v>
      </c>
      <c r="J2064" s="20">
        <f t="shared" si="313"/>
        <v>0</v>
      </c>
      <c r="K2064" s="20">
        <f t="shared" si="313"/>
        <v>0</v>
      </c>
      <c r="L2064" s="20">
        <f t="shared" si="313"/>
        <v>622.27700000000004</v>
      </c>
      <c r="M2064" s="20">
        <f t="shared" si="313"/>
        <v>336.98700000000002</v>
      </c>
      <c r="N2064" s="20">
        <f t="shared" si="313"/>
        <v>0</v>
      </c>
      <c r="O2064" s="20">
        <f t="shared" si="313"/>
        <v>90.998000000000005</v>
      </c>
      <c r="P2064" s="100"/>
      <c r="Q2064" s="100"/>
    </row>
    <row r="2065" spans="1:17" ht="60.75" x14ac:dyDescent="0.25">
      <c r="A2065" s="49">
        <f>A2063+1</f>
        <v>1973</v>
      </c>
      <c r="B2065" s="44">
        <v>1</v>
      </c>
      <c r="C2065" s="45">
        <v>277</v>
      </c>
      <c r="D2065" s="81" t="s">
        <v>3757</v>
      </c>
      <c r="E2065" s="37" t="s">
        <v>49</v>
      </c>
      <c r="F2065" s="37" t="s">
        <v>766</v>
      </c>
      <c r="G2065" s="36" t="s">
        <v>3758</v>
      </c>
      <c r="H2065" s="66">
        <v>180.95</v>
      </c>
      <c r="I2065" s="66">
        <v>70</v>
      </c>
      <c r="J2065" s="66">
        <v>0</v>
      </c>
      <c r="K2065" s="66">
        <v>0</v>
      </c>
      <c r="L2065" s="66">
        <v>73.95</v>
      </c>
      <c r="M2065" s="66">
        <v>37</v>
      </c>
      <c r="N2065" s="66">
        <v>0</v>
      </c>
      <c r="O2065" s="66">
        <v>0</v>
      </c>
      <c r="P2065" s="94">
        <v>43486.624050925922</v>
      </c>
      <c r="Q2065" s="95">
        <f t="shared" ref="Q2065:Q2077" si="314">(O2065+N2065+M2065)*100/H2065</f>
        <v>20.447637468914067</v>
      </c>
    </row>
    <row r="2066" spans="1:17" ht="60.75" x14ac:dyDescent="0.25">
      <c r="A2066" s="49">
        <f>A2065+1</f>
        <v>1974</v>
      </c>
      <c r="B2066" s="44">
        <f>B2065+1</f>
        <v>2</v>
      </c>
      <c r="C2066" s="45">
        <v>320</v>
      </c>
      <c r="D2066" s="81" t="s">
        <v>3759</v>
      </c>
      <c r="E2066" s="37" t="s">
        <v>49</v>
      </c>
      <c r="F2066" s="37" t="s">
        <v>766</v>
      </c>
      <c r="G2066" s="36" t="s">
        <v>3760</v>
      </c>
      <c r="H2066" s="66">
        <v>195.916</v>
      </c>
      <c r="I2066" s="66">
        <v>97.957999999999998</v>
      </c>
      <c r="J2066" s="66">
        <v>0</v>
      </c>
      <c r="K2066" s="66">
        <v>0</v>
      </c>
      <c r="L2066" s="66">
        <v>55.957999999999998</v>
      </c>
      <c r="M2066" s="66">
        <v>42</v>
      </c>
      <c r="N2066" s="66">
        <v>0</v>
      </c>
      <c r="O2066" s="66">
        <v>0</v>
      </c>
      <c r="P2066" s="94">
        <v>43487.020578703705</v>
      </c>
      <c r="Q2066" s="95">
        <f t="shared" si="314"/>
        <v>21.437759039588396</v>
      </c>
    </row>
    <row r="2067" spans="1:17" ht="60.75" x14ac:dyDescent="0.25">
      <c r="A2067" s="49">
        <f>A2066+1</f>
        <v>1975</v>
      </c>
      <c r="B2067" s="44">
        <f>B2066+1</f>
        <v>3</v>
      </c>
      <c r="C2067" s="45">
        <v>715</v>
      </c>
      <c r="D2067" s="81" t="s">
        <v>3761</v>
      </c>
      <c r="E2067" s="37" t="s">
        <v>49</v>
      </c>
      <c r="F2067" s="37" t="s">
        <v>766</v>
      </c>
      <c r="G2067" s="36" t="s">
        <v>3760</v>
      </c>
      <c r="H2067" s="66">
        <v>299.74</v>
      </c>
      <c r="I2067" s="66">
        <v>149.87</v>
      </c>
      <c r="J2067" s="66">
        <v>0</v>
      </c>
      <c r="K2067" s="66">
        <v>0</v>
      </c>
      <c r="L2067" s="66">
        <v>86.311999999999998</v>
      </c>
      <c r="M2067" s="66">
        <v>33</v>
      </c>
      <c r="N2067" s="66">
        <v>0</v>
      </c>
      <c r="O2067" s="66">
        <v>30.558</v>
      </c>
      <c r="P2067" s="94">
        <v>43489.814375000002</v>
      </c>
      <c r="Q2067" s="95">
        <f t="shared" si="314"/>
        <v>21.204377126843266</v>
      </c>
    </row>
    <row r="2068" spans="1:17" ht="48" customHeight="1" x14ac:dyDescent="0.25">
      <c r="A2068" s="49">
        <f t="shared" ref="A2068:A2077" si="315">A2067+1</f>
        <v>1976</v>
      </c>
      <c r="B2068" s="44">
        <f t="shared" ref="B2068:B2077" si="316">B2067+1</f>
        <v>4</v>
      </c>
      <c r="C2068" s="45">
        <v>677</v>
      </c>
      <c r="D2068" s="81" t="s">
        <v>3762</v>
      </c>
      <c r="E2068" s="37" t="s">
        <v>61</v>
      </c>
      <c r="F2068" s="37" t="s">
        <v>766</v>
      </c>
      <c r="G2068" s="36" t="s">
        <v>3758</v>
      </c>
      <c r="H2068" s="66">
        <v>299.21800000000002</v>
      </c>
      <c r="I2068" s="66">
        <v>140</v>
      </c>
      <c r="J2068" s="66">
        <v>0</v>
      </c>
      <c r="K2068" s="66">
        <v>0</v>
      </c>
      <c r="L2068" s="66">
        <v>97.682000000000002</v>
      </c>
      <c r="M2068" s="66">
        <v>32</v>
      </c>
      <c r="N2068" s="66">
        <v>0</v>
      </c>
      <c r="O2068" s="66">
        <v>29.536000000000001</v>
      </c>
      <c r="P2068" s="94">
        <v>43489.73337962963</v>
      </c>
      <c r="Q2068" s="95">
        <f t="shared" si="314"/>
        <v>20.565607684029704</v>
      </c>
    </row>
    <row r="2069" spans="1:17" ht="64.5" customHeight="1" x14ac:dyDescent="0.25">
      <c r="A2069" s="49">
        <f t="shared" si="315"/>
        <v>1977</v>
      </c>
      <c r="B2069" s="44">
        <f t="shared" si="316"/>
        <v>5</v>
      </c>
      <c r="C2069" s="45">
        <v>733</v>
      </c>
      <c r="D2069" s="81" t="s">
        <v>3774</v>
      </c>
      <c r="E2069" s="37" t="s">
        <v>61</v>
      </c>
      <c r="F2069" s="37" t="s">
        <v>766</v>
      </c>
      <c r="G2069" s="36" t="s">
        <v>3760</v>
      </c>
      <c r="H2069" s="66">
        <v>299.08699999999999</v>
      </c>
      <c r="I2069" s="66">
        <v>149.54</v>
      </c>
      <c r="J2069" s="66">
        <v>0</v>
      </c>
      <c r="K2069" s="66">
        <v>0</v>
      </c>
      <c r="L2069" s="66">
        <v>86.643000000000001</v>
      </c>
      <c r="M2069" s="66">
        <v>32</v>
      </c>
      <c r="N2069" s="66">
        <v>0</v>
      </c>
      <c r="O2069" s="66">
        <v>30.904</v>
      </c>
      <c r="P2069" s="94">
        <v>43489.929560185185</v>
      </c>
      <c r="Q2069" s="95">
        <f t="shared" si="314"/>
        <v>21.032007409215378</v>
      </c>
    </row>
    <row r="2070" spans="1:17" ht="48" customHeight="1" x14ac:dyDescent="0.25">
      <c r="A2070" s="49">
        <f t="shared" si="315"/>
        <v>1978</v>
      </c>
      <c r="B2070" s="44">
        <f t="shared" si="316"/>
        <v>6</v>
      </c>
      <c r="C2070" s="45">
        <v>1101</v>
      </c>
      <c r="D2070" s="81" t="s">
        <v>3763</v>
      </c>
      <c r="E2070" s="37" t="s">
        <v>61</v>
      </c>
      <c r="F2070" s="37" t="s">
        <v>766</v>
      </c>
      <c r="G2070" s="36" t="s">
        <v>3764</v>
      </c>
      <c r="H2070" s="66">
        <v>51.33</v>
      </c>
      <c r="I2070" s="66">
        <v>25</v>
      </c>
      <c r="J2070" s="66">
        <v>0</v>
      </c>
      <c r="K2070" s="66">
        <v>0</v>
      </c>
      <c r="L2070" s="66">
        <v>11.33</v>
      </c>
      <c r="M2070" s="66">
        <v>15</v>
      </c>
      <c r="N2070" s="66">
        <v>0</v>
      </c>
      <c r="O2070" s="66">
        <v>0</v>
      </c>
      <c r="P2070" s="94">
        <v>43491.457615740743</v>
      </c>
      <c r="Q2070" s="95">
        <f t="shared" si="314"/>
        <v>29.222676797194623</v>
      </c>
    </row>
    <row r="2071" spans="1:17" ht="49.5" customHeight="1" x14ac:dyDescent="0.25">
      <c r="A2071" s="49">
        <f t="shared" si="315"/>
        <v>1979</v>
      </c>
      <c r="B2071" s="44">
        <f t="shared" si="316"/>
        <v>7</v>
      </c>
      <c r="C2071" s="45">
        <v>1205</v>
      </c>
      <c r="D2071" s="81" t="s">
        <v>3765</v>
      </c>
      <c r="E2071" s="37" t="s">
        <v>61</v>
      </c>
      <c r="F2071" s="37" t="s">
        <v>766</v>
      </c>
      <c r="G2071" s="36" t="s">
        <v>3760</v>
      </c>
      <c r="H2071" s="66">
        <v>61.753</v>
      </c>
      <c r="I2071" s="66">
        <v>30.876000000000001</v>
      </c>
      <c r="J2071" s="66">
        <v>0</v>
      </c>
      <c r="K2071" s="66">
        <v>0</v>
      </c>
      <c r="L2071" s="66">
        <v>18.077000000000002</v>
      </c>
      <c r="M2071" s="66">
        <v>12.8</v>
      </c>
      <c r="N2071" s="66">
        <v>0</v>
      </c>
      <c r="O2071" s="66">
        <v>0</v>
      </c>
      <c r="P2071" s="94">
        <v>43493.485798611109</v>
      </c>
      <c r="Q2071" s="95">
        <f t="shared" si="314"/>
        <v>20.727737923663629</v>
      </c>
    </row>
    <row r="2072" spans="1:17" ht="45.75" customHeight="1" x14ac:dyDescent="0.25">
      <c r="A2072" s="49">
        <f t="shared" si="315"/>
        <v>1980</v>
      </c>
      <c r="B2072" s="44">
        <f t="shared" si="316"/>
        <v>8</v>
      </c>
      <c r="C2072" s="45">
        <v>1926</v>
      </c>
      <c r="D2072" s="81" t="s">
        <v>3766</v>
      </c>
      <c r="E2072" s="37" t="s">
        <v>61</v>
      </c>
      <c r="F2072" s="37" t="s">
        <v>766</v>
      </c>
      <c r="G2072" s="36" t="s">
        <v>3767</v>
      </c>
      <c r="H2072" s="66">
        <v>49.895000000000003</v>
      </c>
      <c r="I2072" s="66">
        <v>24</v>
      </c>
      <c r="J2072" s="66">
        <v>0</v>
      </c>
      <c r="K2072" s="66">
        <v>0</v>
      </c>
      <c r="L2072" s="66">
        <v>15.395</v>
      </c>
      <c r="M2072" s="66">
        <v>10.5</v>
      </c>
      <c r="N2072" s="66">
        <v>0</v>
      </c>
      <c r="O2072" s="66">
        <v>0</v>
      </c>
      <c r="P2072" s="94">
        <v>43495.52039351852</v>
      </c>
      <c r="Q2072" s="95">
        <f t="shared" si="314"/>
        <v>21.044192804890269</v>
      </c>
    </row>
    <row r="2073" spans="1:17" ht="60.75" x14ac:dyDescent="0.25">
      <c r="A2073" s="49">
        <f t="shared" si="315"/>
        <v>1981</v>
      </c>
      <c r="B2073" s="44">
        <f t="shared" si="316"/>
        <v>9</v>
      </c>
      <c r="C2073" s="45">
        <v>338</v>
      </c>
      <c r="D2073" s="81" t="s">
        <v>3768</v>
      </c>
      <c r="E2073" s="37" t="s">
        <v>63</v>
      </c>
      <c r="F2073" s="37" t="s">
        <v>766</v>
      </c>
      <c r="G2073" s="36" t="s">
        <v>3767</v>
      </c>
      <c r="H2073" s="66">
        <v>100.631</v>
      </c>
      <c r="I2073" s="66">
        <v>50.314999999999998</v>
      </c>
      <c r="J2073" s="66">
        <v>0</v>
      </c>
      <c r="K2073" s="66">
        <v>0</v>
      </c>
      <c r="L2073" s="66">
        <v>29.184000000000001</v>
      </c>
      <c r="M2073" s="66">
        <v>21.132000000000001</v>
      </c>
      <c r="N2073" s="66">
        <v>0</v>
      </c>
      <c r="O2073" s="66">
        <v>0</v>
      </c>
      <c r="P2073" s="94">
        <v>43487.51939814815</v>
      </c>
      <c r="Q2073" s="95">
        <f t="shared" si="314"/>
        <v>20.999493197921119</v>
      </c>
    </row>
    <row r="2074" spans="1:17" ht="22.5" customHeight="1" x14ac:dyDescent="0.25">
      <c r="A2074" s="49">
        <f t="shared" si="315"/>
        <v>1982</v>
      </c>
      <c r="B2074" s="44">
        <f t="shared" si="316"/>
        <v>10</v>
      </c>
      <c r="C2074" s="45">
        <v>470</v>
      </c>
      <c r="D2074" s="81" t="s">
        <v>3769</v>
      </c>
      <c r="E2074" s="37" t="s">
        <v>63</v>
      </c>
      <c r="F2074" s="37" t="s">
        <v>766</v>
      </c>
      <c r="G2074" s="36" t="s">
        <v>3767</v>
      </c>
      <c r="H2074" s="66">
        <v>69.786000000000001</v>
      </c>
      <c r="I2074" s="66">
        <v>34.893000000000001</v>
      </c>
      <c r="J2074" s="66">
        <v>0</v>
      </c>
      <c r="K2074" s="66">
        <v>0</v>
      </c>
      <c r="L2074" s="66">
        <v>20.238</v>
      </c>
      <c r="M2074" s="66">
        <v>14.654999999999999</v>
      </c>
      <c r="N2074" s="66">
        <v>0</v>
      </c>
      <c r="O2074" s="66">
        <v>0</v>
      </c>
      <c r="P2074" s="94">
        <v>43488.641701388886</v>
      </c>
      <c r="Q2074" s="95">
        <f t="shared" si="314"/>
        <v>20.999914022869916</v>
      </c>
    </row>
    <row r="2075" spans="1:17" ht="40.5" x14ac:dyDescent="0.25">
      <c r="A2075" s="49">
        <f t="shared" si="315"/>
        <v>1983</v>
      </c>
      <c r="B2075" s="44">
        <f t="shared" si="316"/>
        <v>11</v>
      </c>
      <c r="C2075" s="45">
        <v>1995</v>
      </c>
      <c r="D2075" s="81" t="s">
        <v>3770</v>
      </c>
      <c r="E2075" s="37" t="s">
        <v>63</v>
      </c>
      <c r="F2075" s="37" t="s">
        <v>766</v>
      </c>
      <c r="G2075" s="36" t="s">
        <v>3767</v>
      </c>
      <c r="H2075" s="66">
        <v>90</v>
      </c>
      <c r="I2075" s="66">
        <v>44.1</v>
      </c>
      <c r="J2075" s="66">
        <v>0</v>
      </c>
      <c r="K2075" s="66">
        <v>0</v>
      </c>
      <c r="L2075" s="66">
        <v>27</v>
      </c>
      <c r="M2075" s="66">
        <v>18.899999999999999</v>
      </c>
      <c r="N2075" s="66">
        <v>0</v>
      </c>
      <c r="O2075" s="66">
        <v>0</v>
      </c>
      <c r="P2075" s="94">
        <v>43495.5858912037</v>
      </c>
      <c r="Q2075" s="95">
        <f t="shared" si="314"/>
        <v>20.999999999999996</v>
      </c>
    </row>
    <row r="2076" spans="1:17" ht="40.5" x14ac:dyDescent="0.25">
      <c r="A2076" s="49">
        <f t="shared" si="315"/>
        <v>1984</v>
      </c>
      <c r="B2076" s="44">
        <f t="shared" si="316"/>
        <v>12</v>
      </c>
      <c r="C2076" s="45">
        <v>1218</v>
      </c>
      <c r="D2076" s="81" t="s">
        <v>3771</v>
      </c>
      <c r="E2076" s="37" t="s">
        <v>65</v>
      </c>
      <c r="F2076" s="37" t="s">
        <v>766</v>
      </c>
      <c r="G2076" s="36" t="s">
        <v>3772</v>
      </c>
      <c r="H2076" s="66">
        <v>180.95</v>
      </c>
      <c r="I2076" s="66">
        <v>90.474999999999994</v>
      </c>
      <c r="J2076" s="66">
        <v>0</v>
      </c>
      <c r="K2076" s="66">
        <v>0</v>
      </c>
      <c r="L2076" s="66">
        <v>52.475000000000001</v>
      </c>
      <c r="M2076" s="66">
        <v>38</v>
      </c>
      <c r="N2076" s="66">
        <v>0</v>
      </c>
      <c r="O2076" s="66">
        <v>0</v>
      </c>
      <c r="P2076" s="94">
        <v>43493.511643518519</v>
      </c>
      <c r="Q2076" s="95">
        <f t="shared" si="314"/>
        <v>21.000276319425257</v>
      </c>
    </row>
    <row r="2077" spans="1:17" ht="40.5" x14ac:dyDescent="0.25">
      <c r="A2077" s="49">
        <f t="shared" si="315"/>
        <v>1985</v>
      </c>
      <c r="B2077" s="44">
        <f t="shared" si="316"/>
        <v>13</v>
      </c>
      <c r="C2077" s="45">
        <v>1586</v>
      </c>
      <c r="D2077" s="81" t="s">
        <v>3773</v>
      </c>
      <c r="E2077" s="37" t="s">
        <v>6</v>
      </c>
      <c r="F2077" s="37" t="s">
        <v>766</v>
      </c>
      <c r="G2077" s="36" t="s">
        <v>3172</v>
      </c>
      <c r="H2077" s="66">
        <v>148.03299999999999</v>
      </c>
      <c r="I2077" s="66">
        <v>70</v>
      </c>
      <c r="J2077" s="66">
        <v>0</v>
      </c>
      <c r="K2077" s="66">
        <v>0</v>
      </c>
      <c r="L2077" s="66">
        <v>48.033000000000001</v>
      </c>
      <c r="M2077" s="66">
        <v>30</v>
      </c>
      <c r="N2077" s="66">
        <v>0</v>
      </c>
      <c r="O2077" s="66">
        <v>0</v>
      </c>
      <c r="P2077" s="94">
        <v>43494.621134259258</v>
      </c>
      <c r="Q2077" s="95">
        <f t="shared" si="314"/>
        <v>20.265751555396434</v>
      </c>
    </row>
    <row r="2078" spans="1:17" s="13" customFormat="1" ht="20.25" x14ac:dyDescent="0.3">
      <c r="A2078" s="50"/>
      <c r="B2078" s="54">
        <v>41</v>
      </c>
      <c r="C2078" s="38"/>
      <c r="D2078" s="8" t="s">
        <v>28</v>
      </c>
      <c r="E2078" s="38"/>
      <c r="F2078" s="38"/>
      <c r="G2078" s="38"/>
      <c r="H2078" s="14">
        <f>SUM(H2079:H2119)</f>
        <v>9170.4680000000008</v>
      </c>
      <c r="I2078" s="14">
        <f t="shared" ref="I2078:O2078" si="317">SUM(I2079:I2119)</f>
        <v>4585.2260000000006</v>
      </c>
      <c r="J2078" s="14">
        <f t="shared" si="317"/>
        <v>2913.6660000000002</v>
      </c>
      <c r="K2078" s="14">
        <f t="shared" si="317"/>
        <v>0</v>
      </c>
      <c r="L2078" s="14">
        <f t="shared" si="317"/>
        <v>0</v>
      </c>
      <c r="M2078" s="14">
        <f t="shared" si="317"/>
        <v>0</v>
      </c>
      <c r="N2078" s="14">
        <f t="shared" si="317"/>
        <v>1187.7770000000003</v>
      </c>
      <c r="O2078" s="14">
        <f t="shared" si="317"/>
        <v>483.79899999999998</v>
      </c>
      <c r="P2078" s="96"/>
      <c r="Q2078" s="96"/>
    </row>
    <row r="2079" spans="1:17" ht="81" x14ac:dyDescent="0.25">
      <c r="A2079" s="49">
        <f>A2077+1</f>
        <v>1986</v>
      </c>
      <c r="B2079" s="44">
        <v>1</v>
      </c>
      <c r="C2079" s="45">
        <v>120</v>
      </c>
      <c r="D2079" s="81" t="s">
        <v>3775</v>
      </c>
      <c r="E2079" s="37" t="s">
        <v>49</v>
      </c>
      <c r="F2079" s="37" t="s">
        <v>3776</v>
      </c>
      <c r="G2079" s="36" t="s">
        <v>3777</v>
      </c>
      <c r="H2079" s="66">
        <v>258.572</v>
      </c>
      <c r="I2079" s="66">
        <v>129.286</v>
      </c>
      <c r="J2079" s="66">
        <v>78.441000000000003</v>
      </c>
      <c r="K2079" s="66">
        <v>0</v>
      </c>
      <c r="L2079" s="66">
        <v>0</v>
      </c>
      <c r="M2079" s="66">
        <v>0</v>
      </c>
      <c r="N2079" s="66">
        <v>35</v>
      </c>
      <c r="O2079" s="66">
        <v>15.845000000000001</v>
      </c>
      <c r="P2079" s="94">
        <v>43481.686724537038</v>
      </c>
      <c r="Q2079" s="95">
        <f t="shared" ref="Q2079:Q2119" si="318">(O2079+N2079+M2079)*100/H2079</f>
        <v>19.663768698853705</v>
      </c>
    </row>
    <row r="2080" spans="1:17" ht="56.25" x14ac:dyDescent="0.25">
      <c r="A2080" s="49">
        <f>A2079+1</f>
        <v>1987</v>
      </c>
      <c r="B2080" s="44">
        <f>B2079+1</f>
        <v>2</v>
      </c>
      <c r="C2080" s="45">
        <v>239</v>
      </c>
      <c r="D2080" s="81" t="s">
        <v>3778</v>
      </c>
      <c r="E2080" s="37" t="s">
        <v>49</v>
      </c>
      <c r="F2080" s="37" t="s">
        <v>3852</v>
      </c>
      <c r="G2080" s="36" t="s">
        <v>3779</v>
      </c>
      <c r="H2080" s="66">
        <v>299.51900000000001</v>
      </c>
      <c r="I2080" s="66">
        <v>149.75899999999999</v>
      </c>
      <c r="J2080" s="66">
        <v>86.486999999999995</v>
      </c>
      <c r="K2080" s="66">
        <v>0</v>
      </c>
      <c r="L2080" s="66">
        <v>0</v>
      </c>
      <c r="M2080" s="66">
        <v>0</v>
      </c>
      <c r="N2080" s="66">
        <v>32.049999999999997</v>
      </c>
      <c r="O2080" s="66">
        <v>31.222999999999999</v>
      </c>
      <c r="P2080" s="94">
        <v>43486.447916666664</v>
      </c>
      <c r="Q2080" s="95">
        <f t="shared" si="318"/>
        <v>21.124870208567735</v>
      </c>
    </row>
    <row r="2081" spans="1:17" ht="40.5" x14ac:dyDescent="0.25">
      <c r="A2081" s="49">
        <f t="shared" ref="A2081:A2119" si="319">A2080+1</f>
        <v>1988</v>
      </c>
      <c r="B2081" s="44">
        <f>B2080+1</f>
        <v>3</v>
      </c>
      <c r="C2081" s="45">
        <v>487</v>
      </c>
      <c r="D2081" s="81" t="s">
        <v>3780</v>
      </c>
      <c r="E2081" s="37" t="s">
        <v>49</v>
      </c>
      <c r="F2081" s="37" t="s">
        <v>3781</v>
      </c>
      <c r="G2081" s="36" t="s">
        <v>3782</v>
      </c>
      <c r="H2081" s="66">
        <v>99.918999999999997</v>
      </c>
      <c r="I2081" s="66">
        <v>49.959000000000003</v>
      </c>
      <c r="J2081" s="66">
        <v>29.963999999999999</v>
      </c>
      <c r="K2081" s="66">
        <v>0</v>
      </c>
      <c r="L2081" s="66">
        <v>0</v>
      </c>
      <c r="M2081" s="66">
        <v>0</v>
      </c>
      <c r="N2081" s="66">
        <v>17.5</v>
      </c>
      <c r="O2081" s="66">
        <v>2.496</v>
      </c>
      <c r="P2081" s="94">
        <v>43488.685925925929</v>
      </c>
      <c r="Q2081" s="95">
        <f t="shared" si="318"/>
        <v>20.012209890010908</v>
      </c>
    </row>
    <row r="2082" spans="1:17" ht="56.25" x14ac:dyDescent="0.25">
      <c r="A2082" s="49">
        <f t="shared" si="319"/>
        <v>1989</v>
      </c>
      <c r="B2082" s="44">
        <f t="shared" ref="B2082:B2119" si="320">B2081+1</f>
        <v>4</v>
      </c>
      <c r="C2082" s="45">
        <v>624</v>
      </c>
      <c r="D2082" s="81" t="s">
        <v>3783</v>
      </c>
      <c r="E2082" s="37" t="s">
        <v>49</v>
      </c>
      <c r="F2082" s="37" t="s">
        <v>3784</v>
      </c>
      <c r="G2082" s="36" t="s">
        <v>3785</v>
      </c>
      <c r="H2082" s="66">
        <v>99.713999999999999</v>
      </c>
      <c r="I2082" s="66">
        <v>49.856999999999999</v>
      </c>
      <c r="J2082" s="66">
        <v>28.856999999999999</v>
      </c>
      <c r="K2082" s="66">
        <v>0</v>
      </c>
      <c r="L2082" s="66">
        <v>0</v>
      </c>
      <c r="M2082" s="66">
        <v>0</v>
      </c>
      <c r="N2082" s="66">
        <v>18.193000000000001</v>
      </c>
      <c r="O2082" s="66">
        <v>2.8069999999999999</v>
      </c>
      <c r="P2082" s="94">
        <v>43489.651643518519</v>
      </c>
      <c r="Q2082" s="95">
        <f t="shared" si="318"/>
        <v>21.060232264275829</v>
      </c>
    </row>
    <row r="2083" spans="1:17" ht="56.25" x14ac:dyDescent="0.25">
      <c r="A2083" s="49">
        <f t="shared" si="319"/>
        <v>1990</v>
      </c>
      <c r="B2083" s="44">
        <f t="shared" si="320"/>
        <v>5</v>
      </c>
      <c r="C2083" s="45">
        <v>662</v>
      </c>
      <c r="D2083" s="81" t="s">
        <v>3786</v>
      </c>
      <c r="E2083" s="37" t="s">
        <v>49</v>
      </c>
      <c r="F2083" s="37" t="s">
        <v>3787</v>
      </c>
      <c r="G2083" s="36" t="s">
        <v>3788</v>
      </c>
      <c r="H2083" s="66">
        <v>99.852000000000004</v>
      </c>
      <c r="I2083" s="66">
        <v>49.926000000000002</v>
      </c>
      <c r="J2083" s="66">
        <v>29.885000000000002</v>
      </c>
      <c r="K2083" s="66">
        <v>0</v>
      </c>
      <c r="L2083" s="66">
        <v>0</v>
      </c>
      <c r="M2083" s="66">
        <v>0</v>
      </c>
      <c r="N2083" s="66">
        <v>14.43</v>
      </c>
      <c r="O2083" s="66">
        <v>5.6109999999999998</v>
      </c>
      <c r="P2083" s="94">
        <v>43489.708275462966</v>
      </c>
      <c r="Q2083" s="95">
        <f t="shared" si="318"/>
        <v>20.070704642871451</v>
      </c>
    </row>
    <row r="2084" spans="1:17" ht="60.75" x14ac:dyDescent="0.25">
      <c r="A2084" s="49">
        <f t="shared" si="319"/>
        <v>1991</v>
      </c>
      <c r="B2084" s="44">
        <f t="shared" si="320"/>
        <v>6</v>
      </c>
      <c r="C2084" s="45">
        <v>698</v>
      </c>
      <c r="D2084" s="81" t="s">
        <v>3789</v>
      </c>
      <c r="E2084" s="37" t="s">
        <v>49</v>
      </c>
      <c r="F2084" s="37" t="s">
        <v>3790</v>
      </c>
      <c r="G2084" s="36" t="s">
        <v>3791</v>
      </c>
      <c r="H2084" s="66">
        <v>199.99</v>
      </c>
      <c r="I2084" s="66">
        <v>99.995000000000005</v>
      </c>
      <c r="J2084" s="66">
        <v>59.988999999999997</v>
      </c>
      <c r="K2084" s="66">
        <v>0</v>
      </c>
      <c r="L2084" s="66">
        <v>0</v>
      </c>
      <c r="M2084" s="66">
        <v>0</v>
      </c>
      <c r="N2084" s="66">
        <v>34.828000000000003</v>
      </c>
      <c r="O2084" s="66">
        <v>5.1779999999999999</v>
      </c>
      <c r="P2084" s="94">
        <v>43489.787685185183</v>
      </c>
      <c r="Q2084" s="95">
        <f t="shared" si="318"/>
        <v>20.004000200009997</v>
      </c>
    </row>
    <row r="2085" spans="1:17" ht="56.25" x14ac:dyDescent="0.25">
      <c r="A2085" s="49">
        <f t="shared" si="319"/>
        <v>1992</v>
      </c>
      <c r="B2085" s="44">
        <f t="shared" si="320"/>
        <v>7</v>
      </c>
      <c r="C2085" s="45">
        <v>821</v>
      </c>
      <c r="D2085" s="81" t="s">
        <v>3792</v>
      </c>
      <c r="E2085" s="37" t="s">
        <v>49</v>
      </c>
      <c r="F2085" s="37" t="s">
        <v>3853</v>
      </c>
      <c r="G2085" s="36" t="s">
        <v>3793</v>
      </c>
      <c r="H2085" s="66">
        <v>299.392</v>
      </c>
      <c r="I2085" s="66">
        <v>149.696</v>
      </c>
      <c r="J2085" s="66">
        <v>89.007999999999996</v>
      </c>
      <c r="K2085" s="66">
        <v>0</v>
      </c>
      <c r="L2085" s="66">
        <v>0</v>
      </c>
      <c r="M2085" s="66">
        <v>0</v>
      </c>
      <c r="N2085" s="66">
        <v>46</v>
      </c>
      <c r="O2085" s="66">
        <v>14.688000000000001</v>
      </c>
      <c r="P2085" s="94">
        <v>43490.5469212963</v>
      </c>
      <c r="Q2085" s="95">
        <f t="shared" si="318"/>
        <v>20.270414707139803</v>
      </c>
    </row>
    <row r="2086" spans="1:17" ht="40.5" x14ac:dyDescent="0.25">
      <c r="A2086" s="49">
        <f t="shared" si="319"/>
        <v>1993</v>
      </c>
      <c r="B2086" s="44">
        <f t="shared" si="320"/>
        <v>8</v>
      </c>
      <c r="C2086" s="45">
        <v>968</v>
      </c>
      <c r="D2086" s="81" t="s">
        <v>3794</v>
      </c>
      <c r="E2086" s="37" t="s">
        <v>49</v>
      </c>
      <c r="F2086" s="37" t="s">
        <v>1157</v>
      </c>
      <c r="G2086" s="36" t="s">
        <v>3795</v>
      </c>
      <c r="H2086" s="66">
        <v>299.13200000000001</v>
      </c>
      <c r="I2086" s="66">
        <v>149.566</v>
      </c>
      <c r="J2086" s="66">
        <v>98.77</v>
      </c>
      <c r="K2086" s="66">
        <v>0</v>
      </c>
      <c r="L2086" s="66">
        <v>0</v>
      </c>
      <c r="M2086" s="66">
        <v>0</v>
      </c>
      <c r="N2086" s="66">
        <v>26.5</v>
      </c>
      <c r="O2086" s="66">
        <v>24.295999999999999</v>
      </c>
      <c r="P2086" s="94">
        <v>43490.700266203705</v>
      </c>
      <c r="Q2086" s="95">
        <f t="shared" si="318"/>
        <v>16.981132075471699</v>
      </c>
    </row>
    <row r="2087" spans="1:17" ht="40.5" x14ac:dyDescent="0.25">
      <c r="A2087" s="49">
        <f t="shared" si="319"/>
        <v>1994</v>
      </c>
      <c r="B2087" s="44">
        <f t="shared" si="320"/>
        <v>9</v>
      </c>
      <c r="C2087" s="45">
        <v>1028</v>
      </c>
      <c r="D2087" s="81" t="s">
        <v>3796</v>
      </c>
      <c r="E2087" s="37" t="s">
        <v>49</v>
      </c>
      <c r="F2087" s="37" t="s">
        <v>1157</v>
      </c>
      <c r="G2087" s="36" t="s">
        <v>3797</v>
      </c>
      <c r="H2087" s="66">
        <v>141.035</v>
      </c>
      <c r="I2087" s="66">
        <v>70.516999999999996</v>
      </c>
      <c r="J2087" s="66">
        <v>41.412999999999997</v>
      </c>
      <c r="K2087" s="66">
        <v>0</v>
      </c>
      <c r="L2087" s="66">
        <v>0</v>
      </c>
      <c r="M2087" s="66">
        <v>0</v>
      </c>
      <c r="N2087" s="66">
        <v>24</v>
      </c>
      <c r="O2087" s="66">
        <v>5.1050000000000004</v>
      </c>
      <c r="P2087" s="94">
        <v>43490.769768518519</v>
      </c>
      <c r="Q2087" s="95">
        <f t="shared" si="318"/>
        <v>20.636721381217427</v>
      </c>
    </row>
    <row r="2088" spans="1:17" ht="75" x14ac:dyDescent="0.25">
      <c r="A2088" s="49">
        <f t="shared" si="319"/>
        <v>1995</v>
      </c>
      <c r="B2088" s="44">
        <f t="shared" si="320"/>
        <v>10</v>
      </c>
      <c r="C2088" s="45">
        <v>1090</v>
      </c>
      <c r="D2088" s="81" t="s">
        <v>3851</v>
      </c>
      <c r="E2088" s="37" t="s">
        <v>49</v>
      </c>
      <c r="F2088" s="37" t="s">
        <v>3854</v>
      </c>
      <c r="G2088" s="36" t="s">
        <v>3798</v>
      </c>
      <c r="H2088" s="66">
        <v>299.97800000000001</v>
      </c>
      <c r="I2088" s="66">
        <v>149.989</v>
      </c>
      <c r="J2088" s="66">
        <v>87.87</v>
      </c>
      <c r="K2088" s="66">
        <v>0</v>
      </c>
      <c r="L2088" s="66">
        <v>0</v>
      </c>
      <c r="M2088" s="66">
        <v>0</v>
      </c>
      <c r="N2088" s="66">
        <v>54</v>
      </c>
      <c r="O2088" s="66">
        <v>8.1189999999999998</v>
      </c>
      <c r="P2088" s="94">
        <v>43490.939560185187</v>
      </c>
      <c r="Q2088" s="95">
        <f t="shared" si="318"/>
        <v>20.70785190914</v>
      </c>
    </row>
    <row r="2089" spans="1:17" ht="40.5" x14ac:dyDescent="0.25">
      <c r="A2089" s="49">
        <f t="shared" si="319"/>
        <v>1996</v>
      </c>
      <c r="B2089" s="44">
        <f t="shared" si="320"/>
        <v>11</v>
      </c>
      <c r="C2089" s="45">
        <v>1244</v>
      </c>
      <c r="D2089" s="81" t="s">
        <v>3799</v>
      </c>
      <c r="E2089" s="37" t="s">
        <v>49</v>
      </c>
      <c r="F2089" s="37" t="s">
        <v>3855</v>
      </c>
      <c r="G2089" s="36" t="s">
        <v>3800</v>
      </c>
      <c r="H2089" s="66">
        <v>299.51499999999999</v>
      </c>
      <c r="I2089" s="66">
        <v>149.75700000000001</v>
      </c>
      <c r="J2089" s="66">
        <v>99.932000000000002</v>
      </c>
      <c r="K2089" s="66">
        <v>0</v>
      </c>
      <c r="L2089" s="66">
        <v>0</v>
      </c>
      <c r="M2089" s="66">
        <v>0</v>
      </c>
      <c r="N2089" s="66">
        <v>48</v>
      </c>
      <c r="O2089" s="66">
        <v>1.8260000000000001</v>
      </c>
      <c r="P2089" s="94">
        <v>43493.587893518517</v>
      </c>
      <c r="Q2089" s="95">
        <f t="shared" si="318"/>
        <v>16.635560823331055</v>
      </c>
    </row>
    <row r="2090" spans="1:17" ht="56.25" x14ac:dyDescent="0.25">
      <c r="A2090" s="49">
        <f t="shared" si="319"/>
        <v>1997</v>
      </c>
      <c r="B2090" s="44">
        <f t="shared" si="320"/>
        <v>12</v>
      </c>
      <c r="C2090" s="45">
        <v>1306</v>
      </c>
      <c r="D2090" s="81" t="s">
        <v>3801</v>
      </c>
      <c r="E2090" s="37" t="s">
        <v>49</v>
      </c>
      <c r="F2090" s="37" t="s">
        <v>3856</v>
      </c>
      <c r="G2090" s="36" t="s">
        <v>3802</v>
      </c>
      <c r="H2090" s="66">
        <v>299.80200000000002</v>
      </c>
      <c r="I2090" s="66">
        <v>149.90100000000001</v>
      </c>
      <c r="J2090" s="66">
        <v>89.563999999999993</v>
      </c>
      <c r="K2090" s="66">
        <v>0</v>
      </c>
      <c r="L2090" s="66">
        <v>0</v>
      </c>
      <c r="M2090" s="66">
        <v>0</v>
      </c>
      <c r="N2090" s="66">
        <v>55</v>
      </c>
      <c r="O2090" s="66">
        <v>5.3369999999999997</v>
      </c>
      <c r="P2090" s="94">
        <v>43493.692627314813</v>
      </c>
      <c r="Q2090" s="95">
        <f t="shared" si="318"/>
        <v>20.12561624005177</v>
      </c>
    </row>
    <row r="2091" spans="1:17" ht="56.25" x14ac:dyDescent="0.25">
      <c r="A2091" s="49">
        <f t="shared" si="319"/>
        <v>1998</v>
      </c>
      <c r="B2091" s="44">
        <f t="shared" si="320"/>
        <v>13</v>
      </c>
      <c r="C2091" s="45">
        <v>1689</v>
      </c>
      <c r="D2091" s="81" t="s">
        <v>3803</v>
      </c>
      <c r="E2091" s="37" t="s">
        <v>49</v>
      </c>
      <c r="F2091" s="37" t="s">
        <v>3804</v>
      </c>
      <c r="G2091" s="36" t="s">
        <v>708</v>
      </c>
      <c r="H2091" s="66">
        <v>299.572</v>
      </c>
      <c r="I2091" s="66">
        <v>149.786</v>
      </c>
      <c r="J2091" s="66">
        <v>101.024</v>
      </c>
      <c r="K2091" s="66">
        <v>0</v>
      </c>
      <c r="L2091" s="66">
        <v>0</v>
      </c>
      <c r="M2091" s="66">
        <v>0</v>
      </c>
      <c r="N2091" s="66">
        <v>24.5</v>
      </c>
      <c r="O2091" s="66">
        <v>24.262</v>
      </c>
      <c r="P2091" s="94">
        <v>43494.725937499999</v>
      </c>
      <c r="Q2091" s="95">
        <f t="shared" si="318"/>
        <v>16.277222170296287</v>
      </c>
    </row>
    <row r="2092" spans="1:17" ht="81" x14ac:dyDescent="0.25">
      <c r="A2092" s="49">
        <f t="shared" si="319"/>
        <v>1999</v>
      </c>
      <c r="B2092" s="44">
        <f t="shared" si="320"/>
        <v>14</v>
      </c>
      <c r="C2092" s="45">
        <v>1780</v>
      </c>
      <c r="D2092" s="81" t="s">
        <v>3805</v>
      </c>
      <c r="E2092" s="37" t="s">
        <v>49</v>
      </c>
      <c r="F2092" s="37" t="s">
        <v>3857</v>
      </c>
      <c r="G2092" s="36" t="s">
        <v>3806</v>
      </c>
      <c r="H2092" s="66">
        <v>100</v>
      </c>
      <c r="I2092" s="66">
        <v>50</v>
      </c>
      <c r="J2092" s="66">
        <v>29.9</v>
      </c>
      <c r="K2092" s="66">
        <v>0</v>
      </c>
      <c r="L2092" s="66">
        <v>0</v>
      </c>
      <c r="M2092" s="66">
        <v>0</v>
      </c>
      <c r="N2092" s="66">
        <v>20.100000000000001</v>
      </c>
      <c r="O2092" s="66">
        <v>0</v>
      </c>
      <c r="P2092" s="94">
        <v>43494.867662037039</v>
      </c>
      <c r="Q2092" s="95">
        <f t="shared" si="318"/>
        <v>20.100000000000001</v>
      </c>
    </row>
    <row r="2093" spans="1:17" ht="40.5" x14ac:dyDescent="0.25">
      <c r="A2093" s="49">
        <f t="shared" si="319"/>
        <v>2000</v>
      </c>
      <c r="B2093" s="44">
        <f t="shared" si="320"/>
        <v>15</v>
      </c>
      <c r="C2093" s="45">
        <v>2074</v>
      </c>
      <c r="D2093" s="81" t="s">
        <v>3807</v>
      </c>
      <c r="E2093" s="37" t="s">
        <v>49</v>
      </c>
      <c r="F2093" s="37" t="s">
        <v>3808</v>
      </c>
      <c r="G2093" s="36" t="s">
        <v>3275</v>
      </c>
      <c r="H2093" s="66">
        <v>299.858</v>
      </c>
      <c r="I2093" s="66">
        <v>149.929</v>
      </c>
      <c r="J2093" s="66">
        <v>103.059</v>
      </c>
      <c r="K2093" s="66">
        <v>0</v>
      </c>
      <c r="L2093" s="66">
        <v>0</v>
      </c>
      <c r="M2093" s="66">
        <v>0</v>
      </c>
      <c r="N2093" s="66">
        <v>23.8</v>
      </c>
      <c r="O2093" s="66">
        <v>23.07</v>
      </c>
      <c r="P2093" s="94">
        <v>43495.661469907405</v>
      </c>
      <c r="Q2093" s="95">
        <f t="shared" si="318"/>
        <v>15.630731879756418</v>
      </c>
    </row>
    <row r="2094" spans="1:17" ht="75" x14ac:dyDescent="0.25">
      <c r="A2094" s="49">
        <f t="shared" si="319"/>
        <v>2001</v>
      </c>
      <c r="B2094" s="44">
        <f t="shared" si="320"/>
        <v>16</v>
      </c>
      <c r="C2094" s="45">
        <v>2148</v>
      </c>
      <c r="D2094" s="81" t="s">
        <v>3809</v>
      </c>
      <c r="E2094" s="37" t="s">
        <v>49</v>
      </c>
      <c r="F2094" s="37" t="s">
        <v>3858</v>
      </c>
      <c r="G2094" s="36" t="s">
        <v>3810</v>
      </c>
      <c r="H2094" s="66">
        <v>299.995</v>
      </c>
      <c r="I2094" s="66">
        <v>149.99700000000001</v>
      </c>
      <c r="J2094" s="66">
        <v>94.512</v>
      </c>
      <c r="K2094" s="66">
        <v>0</v>
      </c>
      <c r="L2094" s="66">
        <v>0</v>
      </c>
      <c r="M2094" s="66">
        <v>0</v>
      </c>
      <c r="N2094" s="66">
        <v>32.5</v>
      </c>
      <c r="O2094" s="66">
        <v>22.986000000000001</v>
      </c>
      <c r="P2094" s="94">
        <v>43495.723194444443</v>
      </c>
      <c r="Q2094" s="95">
        <f t="shared" si="318"/>
        <v>18.495641594026569</v>
      </c>
    </row>
    <row r="2095" spans="1:17" ht="40.5" x14ac:dyDescent="0.25">
      <c r="A2095" s="49">
        <f t="shared" si="319"/>
        <v>2002</v>
      </c>
      <c r="B2095" s="44">
        <f t="shared" si="320"/>
        <v>17</v>
      </c>
      <c r="C2095" s="45">
        <v>2202</v>
      </c>
      <c r="D2095" s="81" t="s">
        <v>3811</v>
      </c>
      <c r="E2095" s="37" t="s">
        <v>49</v>
      </c>
      <c r="F2095" s="37" t="s">
        <v>1157</v>
      </c>
      <c r="G2095" s="36" t="s">
        <v>3812</v>
      </c>
      <c r="H2095" s="66">
        <v>98.703999999999994</v>
      </c>
      <c r="I2095" s="66">
        <v>49.351999999999997</v>
      </c>
      <c r="J2095" s="66">
        <v>29.338999999999999</v>
      </c>
      <c r="K2095" s="66">
        <v>0</v>
      </c>
      <c r="L2095" s="66">
        <v>0</v>
      </c>
      <c r="M2095" s="66">
        <v>0</v>
      </c>
      <c r="N2095" s="66">
        <v>14.5</v>
      </c>
      <c r="O2095" s="66">
        <v>5.5129999999999999</v>
      </c>
      <c r="P2095" s="94">
        <v>43495.768877314818</v>
      </c>
      <c r="Q2095" s="95">
        <f t="shared" si="318"/>
        <v>20.275774031447558</v>
      </c>
    </row>
    <row r="2096" spans="1:17" ht="60.75" x14ac:dyDescent="0.25">
      <c r="A2096" s="49">
        <f t="shared" si="319"/>
        <v>2003</v>
      </c>
      <c r="B2096" s="44">
        <f t="shared" si="320"/>
        <v>18</v>
      </c>
      <c r="C2096" s="45">
        <v>2560</v>
      </c>
      <c r="D2096" s="81" t="s">
        <v>3813</v>
      </c>
      <c r="E2096" s="37" t="s">
        <v>49</v>
      </c>
      <c r="F2096" s="37" t="s">
        <v>3814</v>
      </c>
      <c r="G2096" s="36" t="s">
        <v>3815</v>
      </c>
      <c r="H2096" s="66">
        <v>258.28300000000002</v>
      </c>
      <c r="I2096" s="66">
        <v>129.14099999999999</v>
      </c>
      <c r="J2096" s="66">
        <v>62.642000000000003</v>
      </c>
      <c r="K2096" s="66">
        <v>0</v>
      </c>
      <c r="L2096" s="66">
        <v>0</v>
      </c>
      <c r="M2096" s="66">
        <v>0</v>
      </c>
      <c r="N2096" s="66">
        <v>40.5</v>
      </c>
      <c r="O2096" s="66">
        <v>26</v>
      </c>
      <c r="P2096" s="94">
        <v>43496.64099537037</v>
      </c>
      <c r="Q2096" s="95">
        <f t="shared" si="318"/>
        <v>25.746951986774196</v>
      </c>
    </row>
    <row r="2097" spans="1:17" ht="60.75" x14ac:dyDescent="0.25">
      <c r="A2097" s="49">
        <f t="shared" si="319"/>
        <v>2004</v>
      </c>
      <c r="B2097" s="44">
        <f t="shared" si="320"/>
        <v>19</v>
      </c>
      <c r="C2097" s="45">
        <v>2630</v>
      </c>
      <c r="D2097" s="81" t="s">
        <v>3816</v>
      </c>
      <c r="E2097" s="37" t="s">
        <v>49</v>
      </c>
      <c r="F2097" s="37" t="s">
        <v>3859</v>
      </c>
      <c r="G2097" s="36" t="s">
        <v>3817</v>
      </c>
      <c r="H2097" s="66">
        <v>299.76100000000002</v>
      </c>
      <c r="I2097" s="66">
        <v>149.88</v>
      </c>
      <c r="J2097" s="66">
        <v>106.004</v>
      </c>
      <c r="K2097" s="66">
        <v>0</v>
      </c>
      <c r="L2097" s="66">
        <v>0</v>
      </c>
      <c r="M2097" s="66">
        <v>0</v>
      </c>
      <c r="N2097" s="66">
        <v>22.308</v>
      </c>
      <c r="O2097" s="66">
        <v>21.568999999999999</v>
      </c>
      <c r="P2097" s="94">
        <v>43496.692291666666</v>
      </c>
      <c r="Q2097" s="95">
        <f t="shared" si="318"/>
        <v>14.637327737764418</v>
      </c>
    </row>
    <row r="2098" spans="1:17" ht="40.5" x14ac:dyDescent="0.25">
      <c r="A2098" s="49">
        <f t="shared" si="319"/>
        <v>2005</v>
      </c>
      <c r="B2098" s="44">
        <f t="shared" si="320"/>
        <v>20</v>
      </c>
      <c r="C2098" s="45">
        <v>290</v>
      </c>
      <c r="D2098" s="81" t="s">
        <v>3818</v>
      </c>
      <c r="E2098" s="37" t="s">
        <v>58</v>
      </c>
      <c r="F2098" s="37" t="s">
        <v>1157</v>
      </c>
      <c r="G2098" s="36" t="s">
        <v>3802</v>
      </c>
      <c r="H2098" s="66">
        <v>167.22800000000001</v>
      </c>
      <c r="I2098" s="66">
        <v>83.614000000000004</v>
      </c>
      <c r="J2098" s="66">
        <v>56.923999999999999</v>
      </c>
      <c r="K2098" s="66">
        <v>0</v>
      </c>
      <c r="L2098" s="66">
        <v>0</v>
      </c>
      <c r="M2098" s="66">
        <v>0</v>
      </c>
      <c r="N2098" s="66">
        <v>25</v>
      </c>
      <c r="O2098" s="66">
        <v>1.69</v>
      </c>
      <c r="P2098" s="94">
        <v>43486.682141203702</v>
      </c>
      <c r="Q2098" s="95">
        <f t="shared" si="318"/>
        <v>15.960245891836294</v>
      </c>
    </row>
    <row r="2099" spans="1:17" ht="60.75" x14ac:dyDescent="0.25">
      <c r="A2099" s="49">
        <f t="shared" si="319"/>
        <v>2006</v>
      </c>
      <c r="B2099" s="44">
        <f t="shared" si="320"/>
        <v>21</v>
      </c>
      <c r="C2099" s="45">
        <v>1337</v>
      </c>
      <c r="D2099" s="81" t="s">
        <v>3819</v>
      </c>
      <c r="E2099" s="37" t="s">
        <v>58</v>
      </c>
      <c r="F2099" s="37" t="s">
        <v>1157</v>
      </c>
      <c r="G2099" s="36" t="s">
        <v>3777</v>
      </c>
      <c r="H2099" s="66">
        <v>94.4</v>
      </c>
      <c r="I2099" s="66">
        <v>47.2</v>
      </c>
      <c r="J2099" s="66">
        <v>28.2</v>
      </c>
      <c r="K2099" s="66">
        <v>0</v>
      </c>
      <c r="L2099" s="66">
        <v>0</v>
      </c>
      <c r="M2099" s="66">
        <v>0</v>
      </c>
      <c r="N2099" s="66">
        <v>19</v>
      </c>
      <c r="O2099" s="66">
        <v>0</v>
      </c>
      <c r="P2099" s="94">
        <v>43493.732615740744</v>
      </c>
      <c r="Q2099" s="95">
        <f t="shared" si="318"/>
        <v>20.127118644067796</v>
      </c>
    </row>
    <row r="2100" spans="1:17" ht="40.5" x14ac:dyDescent="0.25">
      <c r="A2100" s="49">
        <f t="shared" si="319"/>
        <v>2007</v>
      </c>
      <c r="B2100" s="44">
        <f t="shared" si="320"/>
        <v>22</v>
      </c>
      <c r="C2100" s="45">
        <v>1654</v>
      </c>
      <c r="D2100" s="81" t="s">
        <v>3820</v>
      </c>
      <c r="E2100" s="37" t="s">
        <v>58</v>
      </c>
      <c r="F2100" s="37" t="s">
        <v>3857</v>
      </c>
      <c r="G2100" s="36" t="s">
        <v>3806</v>
      </c>
      <c r="H2100" s="66">
        <v>299.02600000000001</v>
      </c>
      <c r="I2100" s="66">
        <v>149.51300000000001</v>
      </c>
      <c r="J2100" s="66">
        <v>95.108999999999995</v>
      </c>
      <c r="K2100" s="66">
        <v>0</v>
      </c>
      <c r="L2100" s="66">
        <v>0</v>
      </c>
      <c r="M2100" s="66">
        <v>0</v>
      </c>
      <c r="N2100" s="66">
        <v>45</v>
      </c>
      <c r="O2100" s="66">
        <v>9.4039999999999999</v>
      </c>
      <c r="P2100" s="94">
        <v>43494.686111111114</v>
      </c>
      <c r="Q2100" s="95">
        <f t="shared" si="318"/>
        <v>18.193735661781918</v>
      </c>
    </row>
    <row r="2101" spans="1:17" ht="81" x14ac:dyDescent="0.25">
      <c r="A2101" s="49">
        <f t="shared" si="319"/>
        <v>2008</v>
      </c>
      <c r="B2101" s="44">
        <f t="shared" si="320"/>
        <v>23</v>
      </c>
      <c r="C2101" s="45">
        <v>1809</v>
      </c>
      <c r="D2101" s="81" t="s">
        <v>3821</v>
      </c>
      <c r="E2101" s="37" t="s">
        <v>58</v>
      </c>
      <c r="F2101" s="37" t="s">
        <v>3860</v>
      </c>
      <c r="G2101" s="36" t="s">
        <v>3822</v>
      </c>
      <c r="H2101" s="66">
        <v>199</v>
      </c>
      <c r="I2101" s="66">
        <v>99.5</v>
      </c>
      <c r="J2101" s="66">
        <v>69.400000000000006</v>
      </c>
      <c r="K2101" s="66">
        <v>0</v>
      </c>
      <c r="L2101" s="66">
        <v>0</v>
      </c>
      <c r="M2101" s="66">
        <v>0</v>
      </c>
      <c r="N2101" s="66">
        <v>30.1</v>
      </c>
      <c r="O2101" s="66">
        <v>0</v>
      </c>
      <c r="P2101" s="94">
        <v>43495.004606481481</v>
      </c>
      <c r="Q2101" s="95">
        <f t="shared" si="318"/>
        <v>15.125628140703517</v>
      </c>
    </row>
    <row r="2102" spans="1:17" ht="75" x14ac:dyDescent="0.25">
      <c r="A2102" s="49">
        <f t="shared" si="319"/>
        <v>2009</v>
      </c>
      <c r="B2102" s="44">
        <f t="shared" si="320"/>
        <v>24</v>
      </c>
      <c r="C2102" s="45">
        <v>2172</v>
      </c>
      <c r="D2102" s="81" t="s">
        <v>3823</v>
      </c>
      <c r="E2102" s="37" t="s">
        <v>58</v>
      </c>
      <c r="F2102" s="37" t="s">
        <v>3858</v>
      </c>
      <c r="G2102" s="36" t="s">
        <v>3777</v>
      </c>
      <c r="H2102" s="66">
        <v>140</v>
      </c>
      <c r="I2102" s="66">
        <v>70</v>
      </c>
      <c r="J2102" s="66">
        <v>42</v>
      </c>
      <c r="K2102" s="66">
        <v>0</v>
      </c>
      <c r="L2102" s="66">
        <v>0</v>
      </c>
      <c r="M2102" s="66">
        <v>0</v>
      </c>
      <c r="N2102" s="66">
        <v>28</v>
      </c>
      <c r="O2102" s="66">
        <v>0</v>
      </c>
      <c r="P2102" s="94">
        <v>43495.739259259259</v>
      </c>
      <c r="Q2102" s="95">
        <f t="shared" si="318"/>
        <v>20</v>
      </c>
    </row>
    <row r="2103" spans="1:17" ht="75" x14ac:dyDescent="0.25">
      <c r="A2103" s="49">
        <f t="shared" si="319"/>
        <v>2010</v>
      </c>
      <c r="B2103" s="44">
        <f t="shared" si="320"/>
        <v>25</v>
      </c>
      <c r="C2103" s="45">
        <v>2425</v>
      </c>
      <c r="D2103" s="81" t="s">
        <v>3824</v>
      </c>
      <c r="E2103" s="37" t="s">
        <v>58</v>
      </c>
      <c r="F2103" s="37" t="s">
        <v>3858</v>
      </c>
      <c r="G2103" s="36" t="s">
        <v>3777</v>
      </c>
      <c r="H2103" s="66">
        <v>299.99599999999998</v>
      </c>
      <c r="I2103" s="66">
        <v>149.99799999999999</v>
      </c>
      <c r="J2103" s="66">
        <v>98.998000000000005</v>
      </c>
      <c r="K2103" s="66">
        <v>0</v>
      </c>
      <c r="L2103" s="66">
        <v>0</v>
      </c>
      <c r="M2103" s="66">
        <v>0</v>
      </c>
      <c r="N2103" s="66">
        <v>51</v>
      </c>
      <c r="O2103" s="66">
        <v>0</v>
      </c>
      <c r="P2103" s="94">
        <v>43496.497106481482</v>
      </c>
      <c r="Q2103" s="95">
        <f t="shared" si="318"/>
        <v>17.000226669688931</v>
      </c>
    </row>
    <row r="2104" spans="1:17" ht="40.5" x14ac:dyDescent="0.25">
      <c r="A2104" s="49">
        <f t="shared" si="319"/>
        <v>2011</v>
      </c>
      <c r="B2104" s="44">
        <f t="shared" si="320"/>
        <v>26</v>
      </c>
      <c r="C2104" s="45">
        <v>2664</v>
      </c>
      <c r="D2104" s="81" t="s">
        <v>3825</v>
      </c>
      <c r="E2104" s="37" t="s">
        <v>58</v>
      </c>
      <c r="F2104" s="37" t="s">
        <v>3781</v>
      </c>
      <c r="G2104" s="36" t="s">
        <v>3782</v>
      </c>
      <c r="H2104" s="66">
        <v>291.20400000000001</v>
      </c>
      <c r="I2104" s="66">
        <v>145.602</v>
      </c>
      <c r="J2104" s="66">
        <v>115.602</v>
      </c>
      <c r="K2104" s="66">
        <v>0</v>
      </c>
      <c r="L2104" s="66">
        <v>0</v>
      </c>
      <c r="M2104" s="66">
        <v>0</v>
      </c>
      <c r="N2104" s="66">
        <v>15</v>
      </c>
      <c r="O2104" s="66">
        <v>15</v>
      </c>
      <c r="P2104" s="94">
        <v>43496.717199074075</v>
      </c>
      <c r="Q2104" s="95">
        <f t="shared" si="318"/>
        <v>10.302056290435571</v>
      </c>
    </row>
    <row r="2105" spans="1:17" ht="56.25" x14ac:dyDescent="0.25">
      <c r="A2105" s="49">
        <f t="shared" si="319"/>
        <v>2012</v>
      </c>
      <c r="B2105" s="44">
        <f t="shared" si="320"/>
        <v>27</v>
      </c>
      <c r="C2105" s="45">
        <v>2718</v>
      </c>
      <c r="D2105" s="81" t="s">
        <v>3826</v>
      </c>
      <c r="E2105" s="37" t="s">
        <v>58</v>
      </c>
      <c r="F2105" s="37" t="s">
        <v>3827</v>
      </c>
      <c r="G2105" s="36" t="s">
        <v>3828</v>
      </c>
      <c r="H2105" s="66">
        <v>97.998999999999995</v>
      </c>
      <c r="I2105" s="66">
        <v>48.999000000000002</v>
      </c>
      <c r="J2105" s="66">
        <v>28.3</v>
      </c>
      <c r="K2105" s="66">
        <v>0</v>
      </c>
      <c r="L2105" s="66">
        <v>0</v>
      </c>
      <c r="M2105" s="66">
        <v>0</v>
      </c>
      <c r="N2105" s="66">
        <v>10.5</v>
      </c>
      <c r="O2105" s="66">
        <v>10.199999999999999</v>
      </c>
      <c r="P2105" s="94">
        <v>43496.747337962966</v>
      </c>
      <c r="Q2105" s="95">
        <f t="shared" si="318"/>
        <v>21.122664516984869</v>
      </c>
    </row>
    <row r="2106" spans="1:17" ht="40.5" x14ac:dyDescent="0.25">
      <c r="A2106" s="49">
        <f t="shared" si="319"/>
        <v>2013</v>
      </c>
      <c r="B2106" s="44">
        <f t="shared" si="320"/>
        <v>28</v>
      </c>
      <c r="C2106" s="45">
        <v>425</v>
      </c>
      <c r="D2106" s="81" t="s">
        <v>3829</v>
      </c>
      <c r="E2106" s="37" t="s">
        <v>61</v>
      </c>
      <c r="F2106" s="37" t="s">
        <v>3857</v>
      </c>
      <c r="G2106" s="36" t="s">
        <v>3806</v>
      </c>
      <c r="H2106" s="66">
        <v>299.95400000000001</v>
      </c>
      <c r="I2106" s="66">
        <v>149.977</v>
      </c>
      <c r="J2106" s="66">
        <v>94.822000000000003</v>
      </c>
      <c r="K2106" s="66">
        <v>0</v>
      </c>
      <c r="L2106" s="66">
        <v>0</v>
      </c>
      <c r="M2106" s="66">
        <v>0</v>
      </c>
      <c r="N2106" s="66">
        <v>45</v>
      </c>
      <c r="O2106" s="66">
        <v>10.154999999999999</v>
      </c>
      <c r="P2106" s="94">
        <v>43488.480763888889</v>
      </c>
      <c r="Q2106" s="95">
        <f t="shared" si="318"/>
        <v>18.3878194656514</v>
      </c>
    </row>
    <row r="2107" spans="1:17" ht="56.25" x14ac:dyDescent="0.25">
      <c r="A2107" s="49">
        <f t="shared" si="319"/>
        <v>2014</v>
      </c>
      <c r="B2107" s="44">
        <f t="shared" si="320"/>
        <v>29</v>
      </c>
      <c r="C2107" s="45">
        <v>675</v>
      </c>
      <c r="D2107" s="81" t="s">
        <v>3830</v>
      </c>
      <c r="E2107" s="37" t="s">
        <v>61</v>
      </c>
      <c r="F2107" s="37" t="s">
        <v>3804</v>
      </c>
      <c r="G2107" s="36" t="s">
        <v>708</v>
      </c>
      <c r="H2107" s="66">
        <v>299.82100000000003</v>
      </c>
      <c r="I2107" s="66">
        <v>149.91</v>
      </c>
      <c r="J2107" s="66">
        <v>108.911</v>
      </c>
      <c r="K2107" s="66">
        <v>0</v>
      </c>
      <c r="L2107" s="66">
        <v>0</v>
      </c>
      <c r="M2107" s="66">
        <v>0</v>
      </c>
      <c r="N2107" s="66">
        <v>21</v>
      </c>
      <c r="O2107" s="66">
        <v>20</v>
      </c>
      <c r="P2107" s="94">
        <v>43489.728576388887</v>
      </c>
      <c r="Q2107" s="95">
        <f t="shared" si="318"/>
        <v>13.674825979501101</v>
      </c>
    </row>
    <row r="2108" spans="1:17" ht="75" x14ac:dyDescent="0.25">
      <c r="A2108" s="49">
        <f t="shared" si="319"/>
        <v>2015</v>
      </c>
      <c r="B2108" s="44">
        <f t="shared" si="320"/>
        <v>30</v>
      </c>
      <c r="C2108" s="45">
        <v>751</v>
      </c>
      <c r="D2108" s="81" t="s">
        <v>3831</v>
      </c>
      <c r="E2108" s="37" t="s">
        <v>61</v>
      </c>
      <c r="F2108" s="37" t="s">
        <v>3858</v>
      </c>
      <c r="G2108" s="36" t="s">
        <v>3832</v>
      </c>
      <c r="H2108" s="66">
        <v>299.923</v>
      </c>
      <c r="I2108" s="66">
        <v>149.96100000000001</v>
      </c>
      <c r="J2108" s="66">
        <v>90.956000000000003</v>
      </c>
      <c r="K2108" s="66">
        <v>0</v>
      </c>
      <c r="L2108" s="66">
        <v>0</v>
      </c>
      <c r="M2108" s="66">
        <v>0</v>
      </c>
      <c r="N2108" s="66">
        <v>30</v>
      </c>
      <c r="O2108" s="66">
        <v>29.006</v>
      </c>
      <c r="P2108" s="94">
        <v>43490.412118055552</v>
      </c>
      <c r="Q2108" s="95">
        <f t="shared" si="318"/>
        <v>19.673716253838485</v>
      </c>
    </row>
    <row r="2109" spans="1:17" ht="40.5" x14ac:dyDescent="0.25">
      <c r="A2109" s="49">
        <f t="shared" si="319"/>
        <v>2016</v>
      </c>
      <c r="B2109" s="44">
        <f t="shared" si="320"/>
        <v>31</v>
      </c>
      <c r="C2109" s="45">
        <v>1128</v>
      </c>
      <c r="D2109" s="81" t="s">
        <v>3833</v>
      </c>
      <c r="E2109" s="37" t="s">
        <v>61</v>
      </c>
      <c r="F2109" s="37" t="s">
        <v>3834</v>
      </c>
      <c r="G2109" s="36" t="s">
        <v>3835</v>
      </c>
      <c r="H2109" s="66">
        <v>299.69200000000001</v>
      </c>
      <c r="I2109" s="66">
        <v>149.846</v>
      </c>
      <c r="J2109" s="66">
        <v>97.850999999999999</v>
      </c>
      <c r="K2109" s="66">
        <v>0</v>
      </c>
      <c r="L2109" s="66">
        <v>0</v>
      </c>
      <c r="M2109" s="66">
        <v>0</v>
      </c>
      <c r="N2109" s="66">
        <v>31</v>
      </c>
      <c r="O2109" s="66">
        <v>20.995000000000001</v>
      </c>
      <c r="P2109" s="94">
        <v>43491.755115740743</v>
      </c>
      <c r="Q2109" s="95">
        <f t="shared" si="318"/>
        <v>17.349478798232852</v>
      </c>
    </row>
    <row r="2110" spans="1:17" ht="40.5" x14ac:dyDescent="0.25">
      <c r="A2110" s="49">
        <f t="shared" si="319"/>
        <v>2017</v>
      </c>
      <c r="B2110" s="44">
        <f t="shared" si="320"/>
        <v>32</v>
      </c>
      <c r="C2110" s="45">
        <v>1475</v>
      </c>
      <c r="D2110" s="81" t="s">
        <v>3836</v>
      </c>
      <c r="E2110" s="37" t="s">
        <v>61</v>
      </c>
      <c r="F2110" s="37" t="s">
        <v>3837</v>
      </c>
      <c r="G2110" s="36" t="s">
        <v>3777</v>
      </c>
      <c r="H2110" s="66">
        <v>99.971999999999994</v>
      </c>
      <c r="I2110" s="66">
        <v>49.985999999999997</v>
      </c>
      <c r="J2110" s="66">
        <v>30.335999999999999</v>
      </c>
      <c r="K2110" s="66">
        <v>0</v>
      </c>
      <c r="L2110" s="66">
        <v>0</v>
      </c>
      <c r="M2110" s="66">
        <v>0</v>
      </c>
      <c r="N2110" s="66">
        <v>10</v>
      </c>
      <c r="O2110" s="66">
        <v>9.65</v>
      </c>
      <c r="P2110" s="94">
        <v>43494.464039351849</v>
      </c>
      <c r="Q2110" s="95">
        <f t="shared" si="318"/>
        <v>19.655503540991475</v>
      </c>
    </row>
    <row r="2111" spans="1:17" ht="56.25" x14ac:dyDescent="0.25">
      <c r="A2111" s="49">
        <f t="shared" si="319"/>
        <v>2018</v>
      </c>
      <c r="B2111" s="44">
        <f t="shared" si="320"/>
        <v>33</v>
      </c>
      <c r="C2111" s="45">
        <v>1625</v>
      </c>
      <c r="D2111" s="81" t="s">
        <v>3838</v>
      </c>
      <c r="E2111" s="37" t="s">
        <v>61</v>
      </c>
      <c r="F2111" s="37" t="s">
        <v>3839</v>
      </c>
      <c r="G2111" s="36" t="s">
        <v>3777</v>
      </c>
      <c r="H2111" s="66">
        <v>299.98099999999999</v>
      </c>
      <c r="I2111" s="66">
        <v>149.99</v>
      </c>
      <c r="J2111" s="66">
        <v>89.429000000000002</v>
      </c>
      <c r="K2111" s="66">
        <v>0</v>
      </c>
      <c r="L2111" s="66">
        <v>0</v>
      </c>
      <c r="M2111" s="66">
        <v>0</v>
      </c>
      <c r="N2111" s="66">
        <v>31</v>
      </c>
      <c r="O2111" s="66">
        <v>29.562000000000001</v>
      </c>
      <c r="P2111" s="94">
        <v>43494.666574074072</v>
      </c>
      <c r="Q2111" s="95">
        <f t="shared" si="318"/>
        <v>20.188611945423212</v>
      </c>
    </row>
    <row r="2112" spans="1:17" ht="56.25" x14ac:dyDescent="0.25">
      <c r="A2112" s="49">
        <f t="shared" si="319"/>
        <v>2019</v>
      </c>
      <c r="B2112" s="44">
        <f t="shared" si="320"/>
        <v>34</v>
      </c>
      <c r="C2112" s="45">
        <v>2228</v>
      </c>
      <c r="D2112" s="81" t="s">
        <v>3840</v>
      </c>
      <c r="E2112" s="37" t="s">
        <v>61</v>
      </c>
      <c r="F2112" s="37" t="s">
        <v>3861</v>
      </c>
      <c r="G2112" s="36" t="s">
        <v>3777</v>
      </c>
      <c r="H2112" s="66">
        <v>158.483</v>
      </c>
      <c r="I2112" s="66">
        <v>79.241</v>
      </c>
      <c r="J2112" s="66">
        <v>48.252000000000002</v>
      </c>
      <c r="K2112" s="66">
        <v>0</v>
      </c>
      <c r="L2112" s="66">
        <v>0</v>
      </c>
      <c r="M2112" s="66">
        <v>0</v>
      </c>
      <c r="N2112" s="66">
        <v>16</v>
      </c>
      <c r="O2112" s="66">
        <v>14.99</v>
      </c>
      <c r="P2112" s="94">
        <v>43495.797326388885</v>
      </c>
      <c r="Q2112" s="95">
        <f t="shared" si="318"/>
        <v>19.554147763482518</v>
      </c>
    </row>
    <row r="2113" spans="1:17" ht="56.25" x14ac:dyDescent="0.25">
      <c r="A2113" s="49">
        <f t="shared" si="319"/>
        <v>2020</v>
      </c>
      <c r="B2113" s="44">
        <f t="shared" si="320"/>
        <v>35</v>
      </c>
      <c r="C2113" s="45">
        <v>2604</v>
      </c>
      <c r="D2113" s="81" t="s">
        <v>3841</v>
      </c>
      <c r="E2113" s="37" t="s">
        <v>61</v>
      </c>
      <c r="F2113" s="37" t="s">
        <v>3814</v>
      </c>
      <c r="G2113" s="36" t="s">
        <v>3815</v>
      </c>
      <c r="H2113" s="66">
        <v>238</v>
      </c>
      <c r="I2113" s="66">
        <v>119</v>
      </c>
      <c r="J2113" s="66">
        <v>68</v>
      </c>
      <c r="K2113" s="66">
        <v>0</v>
      </c>
      <c r="L2113" s="66">
        <v>0</v>
      </c>
      <c r="M2113" s="66">
        <v>0</v>
      </c>
      <c r="N2113" s="66">
        <v>26</v>
      </c>
      <c r="O2113" s="66">
        <v>25</v>
      </c>
      <c r="P2113" s="94">
        <v>43496.670856481483</v>
      </c>
      <c r="Q2113" s="95">
        <f t="shared" si="318"/>
        <v>21.428571428571427</v>
      </c>
    </row>
    <row r="2114" spans="1:17" ht="56.25" x14ac:dyDescent="0.25">
      <c r="A2114" s="49">
        <f t="shared" si="319"/>
        <v>2021</v>
      </c>
      <c r="B2114" s="44">
        <f t="shared" si="320"/>
        <v>36</v>
      </c>
      <c r="C2114" s="45">
        <v>2646</v>
      </c>
      <c r="D2114" s="81" t="s">
        <v>3842</v>
      </c>
      <c r="E2114" s="37" t="s">
        <v>61</v>
      </c>
      <c r="F2114" s="37" t="s">
        <v>3843</v>
      </c>
      <c r="G2114" s="36" t="s">
        <v>3777</v>
      </c>
      <c r="H2114" s="66">
        <v>219.24100000000001</v>
      </c>
      <c r="I2114" s="66">
        <v>109.62</v>
      </c>
      <c r="J2114" s="66">
        <v>69.620999999999995</v>
      </c>
      <c r="K2114" s="66">
        <v>0</v>
      </c>
      <c r="L2114" s="66">
        <v>0</v>
      </c>
      <c r="M2114" s="66">
        <v>0</v>
      </c>
      <c r="N2114" s="66">
        <v>20</v>
      </c>
      <c r="O2114" s="66">
        <v>20</v>
      </c>
      <c r="P2114" s="94">
        <v>43496.703993055555</v>
      </c>
      <c r="Q2114" s="95">
        <f t="shared" si="318"/>
        <v>18.244762612832453</v>
      </c>
    </row>
    <row r="2115" spans="1:17" ht="121.5" x14ac:dyDescent="0.25">
      <c r="A2115" s="49">
        <f t="shared" si="319"/>
        <v>2022</v>
      </c>
      <c r="B2115" s="44">
        <f t="shared" si="320"/>
        <v>37</v>
      </c>
      <c r="C2115" s="45">
        <v>207</v>
      </c>
      <c r="D2115" s="81" t="s">
        <v>3844</v>
      </c>
      <c r="E2115" s="37" t="s">
        <v>63</v>
      </c>
      <c r="F2115" s="37" t="s">
        <v>62</v>
      </c>
      <c r="G2115" s="36" t="s">
        <v>3822</v>
      </c>
      <c r="H2115" s="66">
        <v>90</v>
      </c>
      <c r="I2115" s="66">
        <v>45</v>
      </c>
      <c r="J2115" s="66">
        <v>26</v>
      </c>
      <c r="K2115" s="66">
        <v>0</v>
      </c>
      <c r="L2115" s="66">
        <v>0</v>
      </c>
      <c r="M2115" s="66">
        <v>0</v>
      </c>
      <c r="N2115" s="66">
        <v>19</v>
      </c>
      <c r="O2115" s="66">
        <v>0</v>
      </c>
      <c r="P2115" s="94">
        <v>43483.524375000001</v>
      </c>
      <c r="Q2115" s="95">
        <f t="shared" si="318"/>
        <v>21.111111111111111</v>
      </c>
    </row>
    <row r="2116" spans="1:17" ht="60.75" x14ac:dyDescent="0.25">
      <c r="A2116" s="49">
        <f t="shared" si="319"/>
        <v>2023</v>
      </c>
      <c r="B2116" s="44">
        <f t="shared" si="320"/>
        <v>38</v>
      </c>
      <c r="C2116" s="45">
        <v>2381</v>
      </c>
      <c r="D2116" s="81" t="s">
        <v>3845</v>
      </c>
      <c r="E2116" s="37" t="s">
        <v>63</v>
      </c>
      <c r="F2116" s="37" t="s">
        <v>3846</v>
      </c>
      <c r="G2116" s="36" t="s">
        <v>3777</v>
      </c>
      <c r="H2116" s="66">
        <v>248.66499999999999</v>
      </c>
      <c r="I2116" s="66">
        <v>124.33199999999999</v>
      </c>
      <c r="J2116" s="66">
        <v>79.165000000000006</v>
      </c>
      <c r="K2116" s="66">
        <v>0</v>
      </c>
      <c r="L2116" s="66">
        <v>0</v>
      </c>
      <c r="M2116" s="66">
        <v>0</v>
      </c>
      <c r="N2116" s="66">
        <v>28.468</v>
      </c>
      <c r="O2116" s="66">
        <v>16.7</v>
      </c>
      <c r="P2116" s="94">
        <v>43496.458773148152</v>
      </c>
      <c r="Q2116" s="95">
        <f t="shared" si="318"/>
        <v>18.164196810970584</v>
      </c>
    </row>
    <row r="2117" spans="1:17" ht="40.5" x14ac:dyDescent="0.25">
      <c r="A2117" s="49">
        <f t="shared" si="319"/>
        <v>2024</v>
      </c>
      <c r="B2117" s="44">
        <f t="shared" si="320"/>
        <v>39</v>
      </c>
      <c r="C2117" s="45">
        <v>174</v>
      </c>
      <c r="D2117" s="81" t="s">
        <v>3847</v>
      </c>
      <c r="E2117" s="37" t="s">
        <v>65</v>
      </c>
      <c r="F2117" s="37" t="s">
        <v>3862</v>
      </c>
      <c r="G2117" s="36" t="s">
        <v>3822</v>
      </c>
      <c r="H2117" s="66">
        <v>99.846000000000004</v>
      </c>
      <c r="I2117" s="66">
        <v>49.923000000000002</v>
      </c>
      <c r="J2117" s="66">
        <v>31.407</v>
      </c>
      <c r="K2117" s="66">
        <v>0</v>
      </c>
      <c r="L2117" s="66">
        <v>0</v>
      </c>
      <c r="M2117" s="66">
        <v>0</v>
      </c>
      <c r="N2117" s="66">
        <v>13</v>
      </c>
      <c r="O2117" s="66">
        <v>5.516</v>
      </c>
      <c r="P2117" s="94">
        <v>43482.766770833332</v>
      </c>
      <c r="Q2117" s="95">
        <f t="shared" si="318"/>
        <v>18.544558620275222</v>
      </c>
    </row>
    <row r="2118" spans="1:17" ht="75" x14ac:dyDescent="0.25">
      <c r="A2118" s="49">
        <f t="shared" si="319"/>
        <v>2025</v>
      </c>
      <c r="B2118" s="44">
        <f t="shared" si="320"/>
        <v>40</v>
      </c>
      <c r="C2118" s="45">
        <v>250</v>
      </c>
      <c r="D2118" s="81" t="s">
        <v>3848</v>
      </c>
      <c r="E2118" s="37" t="s">
        <v>6</v>
      </c>
      <c r="F2118" s="37" t="s">
        <v>3858</v>
      </c>
      <c r="G2118" s="36" t="s">
        <v>3802</v>
      </c>
      <c r="H2118" s="66">
        <v>296.37700000000001</v>
      </c>
      <c r="I2118" s="66">
        <v>148.18799999999999</v>
      </c>
      <c r="J2118" s="66">
        <v>103.18899999999999</v>
      </c>
      <c r="K2118" s="66">
        <v>0</v>
      </c>
      <c r="L2118" s="66">
        <v>0</v>
      </c>
      <c r="M2118" s="66">
        <v>0</v>
      </c>
      <c r="N2118" s="66">
        <v>45</v>
      </c>
      <c r="O2118" s="66">
        <v>0</v>
      </c>
      <c r="P2118" s="94">
        <v>43486.497083333335</v>
      </c>
      <c r="Q2118" s="95">
        <f t="shared" si="318"/>
        <v>15.183364431113075</v>
      </c>
    </row>
    <row r="2119" spans="1:17" ht="60.75" x14ac:dyDescent="0.25">
      <c r="A2119" s="49">
        <f t="shared" si="319"/>
        <v>2026</v>
      </c>
      <c r="B2119" s="44">
        <f t="shared" si="320"/>
        <v>41</v>
      </c>
      <c r="C2119" s="45">
        <v>1125</v>
      </c>
      <c r="D2119" s="81" t="s">
        <v>3849</v>
      </c>
      <c r="E2119" s="37" t="s">
        <v>6</v>
      </c>
      <c r="F2119" s="37" t="s">
        <v>1157</v>
      </c>
      <c r="G2119" s="36" t="s">
        <v>3850</v>
      </c>
      <c r="H2119" s="66">
        <v>279.06700000000001</v>
      </c>
      <c r="I2119" s="66">
        <v>139.53299999999999</v>
      </c>
      <c r="J2119" s="66">
        <v>94.534000000000006</v>
      </c>
      <c r="K2119" s="66">
        <v>0</v>
      </c>
      <c r="L2119" s="66">
        <v>0</v>
      </c>
      <c r="M2119" s="66">
        <v>0</v>
      </c>
      <c r="N2119" s="66">
        <v>45</v>
      </c>
      <c r="O2119" s="66">
        <v>0</v>
      </c>
      <c r="P2119" s="94">
        <v>43491.714571759258</v>
      </c>
      <c r="Q2119" s="95">
        <f t="shared" si="318"/>
        <v>16.125159907835751</v>
      </c>
    </row>
    <row r="2120" spans="1:17" s="13" customFormat="1" ht="20.25" x14ac:dyDescent="0.3">
      <c r="A2120" s="50"/>
      <c r="B2120" s="54">
        <v>104</v>
      </c>
      <c r="C2120" s="38"/>
      <c r="D2120" s="8" t="s">
        <v>4013</v>
      </c>
      <c r="E2120" s="38"/>
      <c r="F2120" s="38"/>
      <c r="G2120" s="38"/>
      <c r="H2120" s="14">
        <f>SUM(H2121:H2224)</f>
        <v>27397.106999999993</v>
      </c>
      <c r="I2120" s="14">
        <f t="shared" ref="I2120:P2120" si="321">SUM(I2121:I2224)</f>
        <v>11359.205</v>
      </c>
      <c r="J2120" s="14">
        <f t="shared" si="321"/>
        <v>9718.2689999999984</v>
      </c>
      <c r="K2120" s="14">
        <f t="shared" si="321"/>
        <v>1699.3679999999999</v>
      </c>
      <c r="L2120" s="14">
        <f t="shared" si="321"/>
        <v>0</v>
      </c>
      <c r="M2120" s="14">
        <f t="shared" si="321"/>
        <v>2430.2540000000004</v>
      </c>
      <c r="N2120" s="14">
        <f t="shared" si="321"/>
        <v>1557.4099999999999</v>
      </c>
      <c r="O2120" s="14">
        <f t="shared" si="321"/>
        <v>632.601</v>
      </c>
      <c r="P2120" s="96">
        <f t="shared" si="321"/>
        <v>4523319.0052893525</v>
      </c>
      <c r="Q2120" s="96"/>
    </row>
    <row r="2121" spans="1:17" ht="60.75" x14ac:dyDescent="0.25">
      <c r="A2121" s="49">
        <f>A2119+1</f>
        <v>2027</v>
      </c>
      <c r="B2121" s="44">
        <v>1</v>
      </c>
      <c r="C2121" s="45">
        <v>56</v>
      </c>
      <c r="D2121" s="81" t="s">
        <v>4039</v>
      </c>
      <c r="E2121" s="37" t="s">
        <v>49</v>
      </c>
      <c r="F2121" s="37" t="s">
        <v>4035</v>
      </c>
      <c r="G2121" s="36" t="s">
        <v>3863</v>
      </c>
      <c r="H2121" s="66">
        <v>66.784999999999997</v>
      </c>
      <c r="I2121" s="66">
        <v>29.664000000000001</v>
      </c>
      <c r="J2121" s="66">
        <v>29.664999999999999</v>
      </c>
      <c r="K2121" s="66">
        <v>0</v>
      </c>
      <c r="L2121" s="66">
        <v>0</v>
      </c>
      <c r="M2121" s="66">
        <v>2.73</v>
      </c>
      <c r="N2121" s="66">
        <v>2.73</v>
      </c>
      <c r="O2121" s="66">
        <v>1.996</v>
      </c>
      <c r="P2121" s="94">
        <v>43476.649282407408</v>
      </c>
      <c r="Q2121" s="95">
        <f t="shared" ref="Q2121:Q2152" si="322">(O2121+N2121+M2121)*100/H2121</f>
        <v>11.164183574155873</v>
      </c>
    </row>
    <row r="2122" spans="1:17" ht="60.75" x14ac:dyDescent="0.25">
      <c r="A2122" s="49">
        <f>A2121+1</f>
        <v>2028</v>
      </c>
      <c r="B2122" s="44">
        <f>B2121+1</f>
        <v>2</v>
      </c>
      <c r="C2122" s="45">
        <v>72</v>
      </c>
      <c r="D2122" s="81" t="s">
        <v>3864</v>
      </c>
      <c r="E2122" s="37" t="s">
        <v>49</v>
      </c>
      <c r="F2122" s="37" t="s">
        <v>4036</v>
      </c>
      <c r="G2122" s="36" t="s">
        <v>3865</v>
      </c>
      <c r="H2122" s="66">
        <v>141.4</v>
      </c>
      <c r="I2122" s="66">
        <v>50</v>
      </c>
      <c r="J2122" s="66">
        <v>52.4</v>
      </c>
      <c r="K2122" s="66">
        <v>10</v>
      </c>
      <c r="L2122" s="66">
        <v>0</v>
      </c>
      <c r="M2122" s="66">
        <v>29</v>
      </c>
      <c r="N2122" s="66">
        <v>0</v>
      </c>
      <c r="O2122" s="66">
        <v>0</v>
      </c>
      <c r="P2122" s="94">
        <v>43479.74287037037</v>
      </c>
      <c r="Q2122" s="95">
        <f t="shared" si="322"/>
        <v>20.509193776520508</v>
      </c>
    </row>
    <row r="2123" spans="1:17" ht="40.5" x14ac:dyDescent="0.25">
      <c r="A2123" s="49">
        <f t="shared" ref="A2123:A2186" si="323">A2122+1</f>
        <v>2029</v>
      </c>
      <c r="B2123" s="44">
        <f>B2122+1</f>
        <v>3</v>
      </c>
      <c r="C2123" s="45">
        <v>255</v>
      </c>
      <c r="D2123" s="81" t="s">
        <v>3866</v>
      </c>
      <c r="E2123" s="37" t="s">
        <v>49</v>
      </c>
      <c r="F2123" s="37" t="s">
        <v>3867</v>
      </c>
      <c r="G2123" s="36" t="s">
        <v>3865</v>
      </c>
      <c r="H2123" s="66">
        <v>498.75700000000001</v>
      </c>
      <c r="I2123" s="66">
        <v>175</v>
      </c>
      <c r="J2123" s="66">
        <v>197.30600000000001</v>
      </c>
      <c r="K2123" s="66">
        <v>20</v>
      </c>
      <c r="L2123" s="66">
        <v>0</v>
      </c>
      <c r="M2123" s="66">
        <v>0</v>
      </c>
      <c r="N2123" s="66">
        <v>60</v>
      </c>
      <c r="O2123" s="66">
        <v>46.451000000000001</v>
      </c>
      <c r="P2123" s="94">
        <v>43486.521770833337</v>
      </c>
      <c r="Q2123" s="95">
        <f t="shared" si="322"/>
        <v>21.343259342726014</v>
      </c>
    </row>
    <row r="2124" spans="1:17" ht="56.25" x14ac:dyDescent="0.25">
      <c r="A2124" s="49">
        <f t="shared" si="323"/>
        <v>2030</v>
      </c>
      <c r="B2124" s="44">
        <f t="shared" ref="B2124:B2187" si="324">B2123+1</f>
        <v>4</v>
      </c>
      <c r="C2124" s="45">
        <v>471</v>
      </c>
      <c r="D2124" s="81" t="s">
        <v>3868</v>
      </c>
      <c r="E2124" s="37" t="s">
        <v>49</v>
      </c>
      <c r="F2124" s="37" t="s">
        <v>3869</v>
      </c>
      <c r="G2124" s="36" t="s">
        <v>3870</v>
      </c>
      <c r="H2124" s="66">
        <v>380.79599999999999</v>
      </c>
      <c r="I2124" s="66">
        <v>150</v>
      </c>
      <c r="J2124" s="66">
        <v>154.45500000000001</v>
      </c>
      <c r="K2124" s="66">
        <v>20</v>
      </c>
      <c r="L2124" s="66">
        <v>0</v>
      </c>
      <c r="M2124" s="66">
        <v>20</v>
      </c>
      <c r="N2124" s="66">
        <v>8.35</v>
      </c>
      <c r="O2124" s="66">
        <v>27.991</v>
      </c>
      <c r="P2124" s="94">
        <v>43488.646689814814</v>
      </c>
      <c r="Q2124" s="95">
        <f t="shared" si="322"/>
        <v>14.795586088089161</v>
      </c>
    </row>
    <row r="2125" spans="1:17" ht="60.75" x14ac:dyDescent="0.25">
      <c r="A2125" s="49">
        <f t="shared" si="323"/>
        <v>2031</v>
      </c>
      <c r="B2125" s="44">
        <f t="shared" si="324"/>
        <v>5</v>
      </c>
      <c r="C2125" s="45">
        <v>557</v>
      </c>
      <c r="D2125" s="81" t="s">
        <v>3871</v>
      </c>
      <c r="E2125" s="37" t="s">
        <v>49</v>
      </c>
      <c r="F2125" s="37" t="s">
        <v>3872</v>
      </c>
      <c r="G2125" s="36" t="s">
        <v>3873</v>
      </c>
      <c r="H2125" s="66">
        <v>141.4</v>
      </c>
      <c r="I2125" s="66">
        <v>40</v>
      </c>
      <c r="J2125" s="66">
        <v>40</v>
      </c>
      <c r="K2125" s="66">
        <v>40</v>
      </c>
      <c r="L2125" s="66">
        <v>0</v>
      </c>
      <c r="M2125" s="66">
        <v>0</v>
      </c>
      <c r="N2125" s="66">
        <v>21.4</v>
      </c>
      <c r="O2125" s="66">
        <v>0</v>
      </c>
      <c r="P2125" s="94">
        <v>43489.440995370373</v>
      </c>
      <c r="Q2125" s="95">
        <f t="shared" si="322"/>
        <v>15.134370579915133</v>
      </c>
    </row>
    <row r="2126" spans="1:17" ht="40.5" x14ac:dyDescent="0.25">
      <c r="A2126" s="49">
        <f t="shared" si="323"/>
        <v>2032</v>
      </c>
      <c r="B2126" s="44">
        <f t="shared" si="324"/>
        <v>6</v>
      </c>
      <c r="C2126" s="45">
        <v>581</v>
      </c>
      <c r="D2126" s="81" t="s">
        <v>4016</v>
      </c>
      <c r="E2126" s="37" t="s">
        <v>49</v>
      </c>
      <c r="F2126" s="37" t="s">
        <v>3874</v>
      </c>
      <c r="G2126" s="36" t="s">
        <v>3875</v>
      </c>
      <c r="H2126" s="66">
        <v>131.965</v>
      </c>
      <c r="I2126" s="66">
        <v>65.981999999999999</v>
      </c>
      <c r="J2126" s="66">
        <v>50.982999999999997</v>
      </c>
      <c r="K2126" s="66">
        <v>0</v>
      </c>
      <c r="L2126" s="66">
        <v>0</v>
      </c>
      <c r="M2126" s="66">
        <v>15</v>
      </c>
      <c r="N2126" s="66">
        <v>0</v>
      </c>
      <c r="O2126" s="66">
        <v>0</v>
      </c>
      <c r="P2126" s="94">
        <v>43489.51226851852</v>
      </c>
      <c r="Q2126" s="95">
        <f t="shared" si="322"/>
        <v>11.366650248171863</v>
      </c>
    </row>
    <row r="2127" spans="1:17" ht="60.75" x14ac:dyDescent="0.25">
      <c r="A2127" s="49">
        <f t="shared" si="323"/>
        <v>2033</v>
      </c>
      <c r="B2127" s="44">
        <f t="shared" si="324"/>
        <v>7</v>
      </c>
      <c r="C2127" s="45">
        <v>589</v>
      </c>
      <c r="D2127" s="81" t="s">
        <v>4017</v>
      </c>
      <c r="E2127" s="37" t="s">
        <v>49</v>
      </c>
      <c r="F2127" s="37" t="s">
        <v>3876</v>
      </c>
      <c r="G2127" s="36" t="s">
        <v>152</v>
      </c>
      <c r="H2127" s="66">
        <v>430.04899999999998</v>
      </c>
      <c r="I2127" s="66">
        <v>170.13900000000001</v>
      </c>
      <c r="J2127" s="66">
        <v>170.13800000000001</v>
      </c>
      <c r="K2127" s="66">
        <v>20</v>
      </c>
      <c r="L2127" s="66">
        <v>0</v>
      </c>
      <c r="M2127" s="66">
        <v>0</v>
      </c>
      <c r="N2127" s="66">
        <v>55</v>
      </c>
      <c r="O2127" s="66">
        <v>14.772</v>
      </c>
      <c r="P2127" s="94">
        <v>43489.530266203707</v>
      </c>
      <c r="Q2127" s="95">
        <f t="shared" si="322"/>
        <v>16.224197707703077</v>
      </c>
    </row>
    <row r="2128" spans="1:17" ht="81" x14ac:dyDescent="0.25">
      <c r="A2128" s="49">
        <f t="shared" si="323"/>
        <v>2034</v>
      </c>
      <c r="B2128" s="44">
        <f t="shared" si="324"/>
        <v>8</v>
      </c>
      <c r="C2128" s="45">
        <v>752</v>
      </c>
      <c r="D2128" s="81" t="s">
        <v>4038</v>
      </c>
      <c r="E2128" s="37" t="s">
        <v>49</v>
      </c>
      <c r="F2128" s="37" t="s">
        <v>60</v>
      </c>
      <c r="G2128" s="36" t="s">
        <v>3877</v>
      </c>
      <c r="H2128" s="66">
        <v>41.8</v>
      </c>
      <c r="I2128" s="66">
        <v>15.9</v>
      </c>
      <c r="J2128" s="66">
        <v>15.9</v>
      </c>
      <c r="K2128" s="66">
        <v>5</v>
      </c>
      <c r="L2128" s="66">
        <v>0</v>
      </c>
      <c r="M2128" s="66">
        <v>5</v>
      </c>
      <c r="N2128" s="66">
        <v>0</v>
      </c>
      <c r="O2128" s="66">
        <v>0</v>
      </c>
      <c r="P2128" s="94">
        <v>43490.414988425924</v>
      </c>
      <c r="Q2128" s="95">
        <f t="shared" si="322"/>
        <v>11.961722488038278</v>
      </c>
    </row>
    <row r="2129" spans="1:17" ht="81" x14ac:dyDescent="0.25">
      <c r="A2129" s="49">
        <f t="shared" si="323"/>
        <v>2035</v>
      </c>
      <c r="B2129" s="44">
        <f t="shared" si="324"/>
        <v>9</v>
      </c>
      <c r="C2129" s="45">
        <v>847</v>
      </c>
      <c r="D2129" s="81" t="s">
        <v>4173</v>
      </c>
      <c r="E2129" s="37" t="s">
        <v>49</v>
      </c>
      <c r="F2129" s="37" t="s">
        <v>3878</v>
      </c>
      <c r="G2129" s="36" t="s">
        <v>3879</v>
      </c>
      <c r="H2129" s="66">
        <v>50.155999999999999</v>
      </c>
      <c r="I2129" s="66">
        <v>14.304</v>
      </c>
      <c r="J2129" s="66">
        <v>14.303000000000001</v>
      </c>
      <c r="K2129" s="66">
        <v>5</v>
      </c>
      <c r="L2129" s="66">
        <v>0</v>
      </c>
      <c r="M2129" s="66">
        <v>0</v>
      </c>
      <c r="N2129" s="66">
        <v>10</v>
      </c>
      <c r="O2129" s="66">
        <v>6.5490000000000004</v>
      </c>
      <c r="P2129" s="94">
        <v>43490.579791666663</v>
      </c>
      <c r="Q2129" s="95">
        <f t="shared" si="322"/>
        <v>32.995055427067548</v>
      </c>
    </row>
    <row r="2130" spans="1:17" ht="60.75" x14ac:dyDescent="0.25">
      <c r="A2130" s="49">
        <f t="shared" si="323"/>
        <v>2036</v>
      </c>
      <c r="B2130" s="44">
        <f t="shared" si="324"/>
        <v>10</v>
      </c>
      <c r="C2130" s="45">
        <v>978</v>
      </c>
      <c r="D2130" s="81" t="s">
        <v>4018</v>
      </c>
      <c r="E2130" s="37" t="s">
        <v>49</v>
      </c>
      <c r="F2130" s="37" t="s">
        <v>3880</v>
      </c>
      <c r="G2130" s="36" t="s">
        <v>3881</v>
      </c>
      <c r="H2130" s="66">
        <v>301.60899999999998</v>
      </c>
      <c r="I2130" s="66">
        <v>120.804</v>
      </c>
      <c r="J2130" s="66">
        <v>120.80500000000001</v>
      </c>
      <c r="K2130" s="66">
        <v>10</v>
      </c>
      <c r="L2130" s="66">
        <v>0</v>
      </c>
      <c r="M2130" s="66">
        <v>0</v>
      </c>
      <c r="N2130" s="66">
        <v>50</v>
      </c>
      <c r="O2130" s="66">
        <v>0</v>
      </c>
      <c r="P2130" s="94">
        <v>43490.709652777776</v>
      </c>
      <c r="Q2130" s="95">
        <f t="shared" si="322"/>
        <v>16.57775464260019</v>
      </c>
    </row>
    <row r="2131" spans="1:17" ht="60.75" x14ac:dyDescent="0.25">
      <c r="A2131" s="49">
        <f t="shared" si="323"/>
        <v>2037</v>
      </c>
      <c r="B2131" s="44">
        <f t="shared" si="324"/>
        <v>11</v>
      </c>
      <c r="C2131" s="45">
        <v>988</v>
      </c>
      <c r="D2131" s="81" t="s">
        <v>4019</v>
      </c>
      <c r="E2131" s="37" t="s">
        <v>49</v>
      </c>
      <c r="F2131" s="37" t="s">
        <v>3878</v>
      </c>
      <c r="G2131" s="36" t="s">
        <v>3882</v>
      </c>
      <c r="H2131" s="66">
        <v>22.8</v>
      </c>
      <c r="I2131" s="66">
        <v>8.9</v>
      </c>
      <c r="J2131" s="66">
        <v>8.9</v>
      </c>
      <c r="K2131" s="66">
        <v>0</v>
      </c>
      <c r="L2131" s="66">
        <v>0</v>
      </c>
      <c r="M2131" s="66">
        <v>0</v>
      </c>
      <c r="N2131" s="66">
        <v>5</v>
      </c>
      <c r="O2131" s="66">
        <v>0</v>
      </c>
      <c r="P2131" s="94">
        <v>43490.721550925926</v>
      </c>
      <c r="Q2131" s="95">
        <f t="shared" si="322"/>
        <v>21.929824561403507</v>
      </c>
    </row>
    <row r="2132" spans="1:17" ht="81" x14ac:dyDescent="0.25">
      <c r="A2132" s="49">
        <f t="shared" si="323"/>
        <v>2038</v>
      </c>
      <c r="B2132" s="44">
        <f t="shared" si="324"/>
        <v>12</v>
      </c>
      <c r="C2132" s="45">
        <v>1130</v>
      </c>
      <c r="D2132" s="81" t="s">
        <v>4014</v>
      </c>
      <c r="E2132" s="37" t="s">
        <v>49</v>
      </c>
      <c r="F2132" s="37" t="s">
        <v>3883</v>
      </c>
      <c r="G2132" s="36" t="s">
        <v>3884</v>
      </c>
      <c r="H2132" s="66">
        <v>224.21799999999999</v>
      </c>
      <c r="I2132" s="66">
        <v>100</v>
      </c>
      <c r="J2132" s="66">
        <v>86.188000000000002</v>
      </c>
      <c r="K2132" s="66">
        <v>0</v>
      </c>
      <c r="L2132" s="66">
        <v>0</v>
      </c>
      <c r="M2132" s="66">
        <v>0</v>
      </c>
      <c r="N2132" s="66">
        <v>25</v>
      </c>
      <c r="O2132" s="66">
        <v>13.03</v>
      </c>
      <c r="P2132" s="94">
        <v>43491.799583333333</v>
      </c>
      <c r="Q2132" s="95">
        <f t="shared" si="322"/>
        <v>16.961171716811318</v>
      </c>
    </row>
    <row r="2133" spans="1:17" ht="60.75" x14ac:dyDescent="0.25">
      <c r="A2133" s="49">
        <f t="shared" si="323"/>
        <v>2039</v>
      </c>
      <c r="B2133" s="44">
        <f t="shared" si="324"/>
        <v>13</v>
      </c>
      <c r="C2133" s="45">
        <v>1080</v>
      </c>
      <c r="D2133" s="81" t="s">
        <v>3885</v>
      </c>
      <c r="E2133" s="37" t="s">
        <v>49</v>
      </c>
      <c r="F2133" s="37" t="s">
        <v>3886</v>
      </c>
      <c r="G2133" s="36" t="s">
        <v>3887</v>
      </c>
      <c r="H2133" s="66">
        <v>57.884</v>
      </c>
      <c r="I2133" s="66">
        <v>28.942</v>
      </c>
      <c r="J2133" s="66">
        <v>16.141999999999999</v>
      </c>
      <c r="K2133" s="66">
        <v>0</v>
      </c>
      <c r="L2133" s="66">
        <v>0</v>
      </c>
      <c r="M2133" s="66">
        <v>12.8</v>
      </c>
      <c r="N2133" s="66">
        <v>0</v>
      </c>
      <c r="O2133" s="66">
        <v>0</v>
      </c>
      <c r="P2133" s="94">
        <v>43490.886817129627</v>
      </c>
      <c r="Q2133" s="95">
        <f t="shared" si="322"/>
        <v>22.113191901043468</v>
      </c>
    </row>
    <row r="2134" spans="1:17" ht="40.5" x14ac:dyDescent="0.25">
      <c r="A2134" s="49">
        <f t="shared" si="323"/>
        <v>2040</v>
      </c>
      <c r="B2134" s="44">
        <f t="shared" si="324"/>
        <v>14</v>
      </c>
      <c r="C2134" s="45">
        <v>1127</v>
      </c>
      <c r="D2134" s="81" t="s">
        <v>3888</v>
      </c>
      <c r="E2134" s="37" t="s">
        <v>49</v>
      </c>
      <c r="F2134" s="37" t="s">
        <v>3889</v>
      </c>
      <c r="G2134" s="36" t="s">
        <v>3887</v>
      </c>
      <c r="H2134" s="66">
        <v>328.29300000000001</v>
      </c>
      <c r="I2134" s="66">
        <v>131.32</v>
      </c>
      <c r="J2134" s="66">
        <v>136.24199999999999</v>
      </c>
      <c r="K2134" s="66">
        <v>0</v>
      </c>
      <c r="L2134" s="66">
        <v>0</v>
      </c>
      <c r="M2134" s="66">
        <v>16</v>
      </c>
      <c r="N2134" s="66">
        <v>39.802999999999997</v>
      </c>
      <c r="O2134" s="66">
        <v>4.9279999999999999</v>
      </c>
      <c r="P2134" s="94">
        <v>43491.751250000001</v>
      </c>
      <c r="Q2134" s="95">
        <f t="shared" si="322"/>
        <v>18.49902373794141</v>
      </c>
    </row>
    <row r="2135" spans="1:17" ht="40.5" x14ac:dyDescent="0.25">
      <c r="A2135" s="49">
        <f t="shared" si="323"/>
        <v>2041</v>
      </c>
      <c r="B2135" s="44">
        <f t="shared" si="324"/>
        <v>15</v>
      </c>
      <c r="C2135" s="45">
        <v>1151</v>
      </c>
      <c r="D2135" s="81" t="s">
        <v>4020</v>
      </c>
      <c r="E2135" s="37" t="s">
        <v>49</v>
      </c>
      <c r="F2135" s="37" t="s">
        <v>3890</v>
      </c>
      <c r="G2135" s="36" t="s">
        <v>3891</v>
      </c>
      <c r="H2135" s="66">
        <v>474.69099999999997</v>
      </c>
      <c r="I2135" s="66">
        <v>181.321</v>
      </c>
      <c r="J2135" s="66">
        <v>181.32</v>
      </c>
      <c r="K2135" s="66">
        <v>40</v>
      </c>
      <c r="L2135" s="66">
        <v>0</v>
      </c>
      <c r="M2135" s="66">
        <v>25</v>
      </c>
      <c r="N2135" s="66">
        <v>30</v>
      </c>
      <c r="O2135" s="66">
        <v>17.05</v>
      </c>
      <c r="P2135" s="94">
        <v>43492.597199074073</v>
      </c>
      <c r="Q2135" s="95">
        <f t="shared" si="322"/>
        <v>15.178294932914255</v>
      </c>
    </row>
    <row r="2136" spans="1:17" ht="40.5" x14ac:dyDescent="0.25">
      <c r="A2136" s="49">
        <f t="shared" si="323"/>
        <v>2042</v>
      </c>
      <c r="B2136" s="44">
        <f t="shared" si="324"/>
        <v>16</v>
      </c>
      <c r="C2136" s="45">
        <v>1203</v>
      </c>
      <c r="D2136" s="81" t="s">
        <v>3892</v>
      </c>
      <c r="E2136" s="37" t="s">
        <v>49</v>
      </c>
      <c r="F2136" s="37" t="s">
        <v>4037</v>
      </c>
      <c r="G2136" s="36" t="s">
        <v>3893</v>
      </c>
      <c r="H2136" s="66">
        <v>452.529</v>
      </c>
      <c r="I2136" s="66">
        <v>191.26400000000001</v>
      </c>
      <c r="J2136" s="66">
        <v>191.26499999999999</v>
      </c>
      <c r="K2136" s="66">
        <v>0</v>
      </c>
      <c r="L2136" s="66">
        <v>0</v>
      </c>
      <c r="M2136" s="66">
        <v>0</v>
      </c>
      <c r="N2136" s="66">
        <v>70</v>
      </c>
      <c r="O2136" s="66">
        <v>0</v>
      </c>
      <c r="P2136" s="94">
        <v>43493.483680555553</v>
      </c>
      <c r="Q2136" s="95">
        <f t="shared" si="322"/>
        <v>15.468621900474886</v>
      </c>
    </row>
    <row r="2137" spans="1:17" ht="60.75" x14ac:dyDescent="0.25">
      <c r="A2137" s="49">
        <f t="shared" si="323"/>
        <v>2043</v>
      </c>
      <c r="B2137" s="44">
        <f t="shared" si="324"/>
        <v>17</v>
      </c>
      <c r="C2137" s="45">
        <v>1207</v>
      </c>
      <c r="D2137" s="81" t="s">
        <v>4043</v>
      </c>
      <c r="E2137" s="37" t="s">
        <v>49</v>
      </c>
      <c r="F2137" s="37" t="s">
        <v>4044</v>
      </c>
      <c r="G2137" s="36" t="s">
        <v>3873</v>
      </c>
      <c r="H2137" s="66">
        <v>395</v>
      </c>
      <c r="I2137" s="66">
        <v>197.5</v>
      </c>
      <c r="J2137" s="66">
        <v>0</v>
      </c>
      <c r="K2137" s="66">
        <v>117.5</v>
      </c>
      <c r="L2137" s="66">
        <v>0</v>
      </c>
      <c r="M2137" s="66">
        <v>0</v>
      </c>
      <c r="N2137" s="66">
        <v>40.237000000000002</v>
      </c>
      <c r="O2137" s="66">
        <v>39.762999999999998</v>
      </c>
      <c r="P2137" s="94">
        <v>43493.491493055553</v>
      </c>
      <c r="Q2137" s="95">
        <f t="shared" si="322"/>
        <v>20.253164556962027</v>
      </c>
    </row>
    <row r="2138" spans="1:17" ht="56.25" x14ac:dyDescent="0.25">
      <c r="A2138" s="49">
        <f t="shared" si="323"/>
        <v>2044</v>
      </c>
      <c r="B2138" s="44">
        <f t="shared" si="324"/>
        <v>18</v>
      </c>
      <c r="C2138" s="45">
        <v>1234</v>
      </c>
      <c r="D2138" s="81" t="s">
        <v>3894</v>
      </c>
      <c r="E2138" s="37" t="s">
        <v>49</v>
      </c>
      <c r="F2138" s="37" t="s">
        <v>3895</v>
      </c>
      <c r="G2138" s="36" t="s">
        <v>3887</v>
      </c>
      <c r="H2138" s="66">
        <v>49.343000000000004</v>
      </c>
      <c r="I2138" s="66">
        <v>19.736999999999998</v>
      </c>
      <c r="J2138" s="66">
        <v>19.244</v>
      </c>
      <c r="K2138" s="66">
        <v>0</v>
      </c>
      <c r="L2138" s="66">
        <v>0</v>
      </c>
      <c r="M2138" s="66">
        <v>0</v>
      </c>
      <c r="N2138" s="66">
        <v>5.8620000000000001</v>
      </c>
      <c r="O2138" s="66">
        <v>4.5</v>
      </c>
      <c r="P2138" s="94">
        <v>43493.542280092595</v>
      </c>
      <c r="Q2138" s="95">
        <f t="shared" si="322"/>
        <v>20.999939201102485</v>
      </c>
    </row>
    <row r="2139" spans="1:17" ht="60.75" x14ac:dyDescent="0.25">
      <c r="A2139" s="49">
        <f t="shared" si="323"/>
        <v>2045</v>
      </c>
      <c r="B2139" s="44">
        <f t="shared" si="324"/>
        <v>19</v>
      </c>
      <c r="C2139" s="45">
        <v>1346</v>
      </c>
      <c r="D2139" s="81" t="s">
        <v>4021</v>
      </c>
      <c r="E2139" s="37" t="s">
        <v>49</v>
      </c>
      <c r="F2139" s="37" t="s">
        <v>3896</v>
      </c>
      <c r="G2139" s="36" t="s">
        <v>3897</v>
      </c>
      <c r="H2139" s="66">
        <v>22.8</v>
      </c>
      <c r="I2139" s="66">
        <v>9</v>
      </c>
      <c r="J2139" s="66">
        <v>9</v>
      </c>
      <c r="K2139" s="66">
        <v>0</v>
      </c>
      <c r="L2139" s="66">
        <v>0</v>
      </c>
      <c r="M2139" s="66">
        <v>0</v>
      </c>
      <c r="N2139" s="66">
        <v>4.8</v>
      </c>
      <c r="O2139" s="66">
        <v>0</v>
      </c>
      <c r="P2139" s="94">
        <v>43493.739814814813</v>
      </c>
      <c r="Q2139" s="95">
        <f t="shared" si="322"/>
        <v>21.052631578947366</v>
      </c>
    </row>
    <row r="2140" spans="1:17" ht="56.25" x14ac:dyDescent="0.25">
      <c r="A2140" s="49">
        <f t="shared" si="323"/>
        <v>2046</v>
      </c>
      <c r="B2140" s="44">
        <f t="shared" si="324"/>
        <v>20</v>
      </c>
      <c r="C2140" s="45">
        <v>1446</v>
      </c>
      <c r="D2140" s="81" t="s">
        <v>3898</v>
      </c>
      <c r="E2140" s="37" t="s">
        <v>49</v>
      </c>
      <c r="F2140" s="37" t="s">
        <v>3899</v>
      </c>
      <c r="G2140" s="36" t="s">
        <v>3887</v>
      </c>
      <c r="H2140" s="66">
        <v>412.91800000000001</v>
      </c>
      <c r="I2140" s="66">
        <v>200</v>
      </c>
      <c r="J2140" s="66">
        <v>153.36799999999999</v>
      </c>
      <c r="K2140" s="66">
        <v>0</v>
      </c>
      <c r="L2140" s="66">
        <v>0</v>
      </c>
      <c r="M2140" s="66">
        <v>49.892000000000003</v>
      </c>
      <c r="N2140" s="66">
        <v>0</v>
      </c>
      <c r="O2140" s="66">
        <v>9.6579999999999995</v>
      </c>
      <c r="P2140" s="94">
        <v>43494.41609953704</v>
      </c>
      <c r="Q2140" s="95">
        <f t="shared" si="322"/>
        <v>14.421749596772241</v>
      </c>
    </row>
    <row r="2141" spans="1:17" ht="40.5" x14ac:dyDescent="0.25">
      <c r="A2141" s="49">
        <f t="shared" si="323"/>
        <v>2047</v>
      </c>
      <c r="B2141" s="44">
        <f t="shared" si="324"/>
        <v>21</v>
      </c>
      <c r="C2141" s="45">
        <v>1447</v>
      </c>
      <c r="D2141" s="81" t="s">
        <v>4015</v>
      </c>
      <c r="E2141" s="37" t="s">
        <v>49</v>
      </c>
      <c r="F2141" s="37" t="s">
        <v>4076</v>
      </c>
      <c r="G2141" s="36" t="s">
        <v>3900</v>
      </c>
      <c r="H2141" s="66">
        <v>350</v>
      </c>
      <c r="I2141" s="66">
        <v>139.5</v>
      </c>
      <c r="J2141" s="66">
        <v>139.5</v>
      </c>
      <c r="K2141" s="66">
        <v>10</v>
      </c>
      <c r="L2141" s="66">
        <v>0</v>
      </c>
      <c r="M2141" s="66">
        <v>0</v>
      </c>
      <c r="N2141" s="66">
        <v>61</v>
      </c>
      <c r="O2141" s="66">
        <v>0</v>
      </c>
      <c r="P2141" s="94">
        <v>43494.416342592594</v>
      </c>
      <c r="Q2141" s="95">
        <f t="shared" si="322"/>
        <v>17.428571428571427</v>
      </c>
    </row>
    <row r="2142" spans="1:17" ht="60.75" x14ac:dyDescent="0.25">
      <c r="A2142" s="49">
        <f t="shared" si="323"/>
        <v>2048</v>
      </c>
      <c r="B2142" s="44">
        <f t="shared" si="324"/>
        <v>22</v>
      </c>
      <c r="C2142" s="45">
        <v>1481</v>
      </c>
      <c r="D2142" s="81" t="s">
        <v>3901</v>
      </c>
      <c r="E2142" s="37" t="s">
        <v>49</v>
      </c>
      <c r="F2142" s="37" t="s">
        <v>4045</v>
      </c>
      <c r="G2142" s="36" t="s">
        <v>3902</v>
      </c>
      <c r="H2142" s="66">
        <v>468</v>
      </c>
      <c r="I2142" s="66">
        <v>196.56</v>
      </c>
      <c r="J2142" s="66">
        <v>187.2</v>
      </c>
      <c r="K2142" s="66">
        <v>0</v>
      </c>
      <c r="L2142" s="66">
        <v>0</v>
      </c>
      <c r="M2142" s="66">
        <v>84.24</v>
      </c>
      <c r="N2142" s="66">
        <v>0</v>
      </c>
      <c r="O2142" s="66">
        <v>0</v>
      </c>
      <c r="P2142" s="94">
        <v>43494.470636574071</v>
      </c>
      <c r="Q2142" s="95">
        <f t="shared" si="322"/>
        <v>18</v>
      </c>
    </row>
    <row r="2143" spans="1:17" ht="60.75" x14ac:dyDescent="0.25">
      <c r="A2143" s="49">
        <f t="shared" si="323"/>
        <v>2049</v>
      </c>
      <c r="B2143" s="44">
        <f t="shared" si="324"/>
        <v>23</v>
      </c>
      <c r="C2143" s="45">
        <v>1501</v>
      </c>
      <c r="D2143" s="81" t="s">
        <v>3903</v>
      </c>
      <c r="E2143" s="37" t="s">
        <v>49</v>
      </c>
      <c r="F2143" s="37" t="s">
        <v>4046</v>
      </c>
      <c r="G2143" s="36" t="s">
        <v>3904</v>
      </c>
      <c r="H2143" s="66">
        <v>463.27600000000001</v>
      </c>
      <c r="I2143" s="66">
        <v>171.42099999999999</v>
      </c>
      <c r="J2143" s="66">
        <v>171.42</v>
      </c>
      <c r="K2143" s="66">
        <v>20</v>
      </c>
      <c r="L2143" s="66">
        <v>0</v>
      </c>
      <c r="M2143" s="66">
        <v>30</v>
      </c>
      <c r="N2143" s="66">
        <v>21</v>
      </c>
      <c r="O2143" s="66">
        <v>49.435000000000002</v>
      </c>
      <c r="P2143" s="94">
        <v>43494.492974537039</v>
      </c>
      <c r="Q2143" s="95">
        <f t="shared" si="322"/>
        <v>21.679301323617022</v>
      </c>
    </row>
    <row r="2144" spans="1:17" ht="60.75" x14ac:dyDescent="0.25">
      <c r="A2144" s="49">
        <f t="shared" si="323"/>
        <v>2050</v>
      </c>
      <c r="B2144" s="44">
        <f t="shared" si="324"/>
        <v>24</v>
      </c>
      <c r="C2144" s="45">
        <v>1520</v>
      </c>
      <c r="D2144" s="81" t="s">
        <v>3905</v>
      </c>
      <c r="E2144" s="37" t="s">
        <v>49</v>
      </c>
      <c r="F2144" s="37" t="s">
        <v>4042</v>
      </c>
      <c r="G2144" s="36" t="s">
        <v>3906</v>
      </c>
      <c r="H2144" s="66">
        <v>294.85599999999999</v>
      </c>
      <c r="I2144" s="66">
        <v>147.428</v>
      </c>
      <c r="J2144" s="66">
        <v>99.31</v>
      </c>
      <c r="K2144" s="66">
        <v>0</v>
      </c>
      <c r="L2144" s="66">
        <v>0</v>
      </c>
      <c r="M2144" s="66">
        <v>20</v>
      </c>
      <c r="N2144" s="66">
        <v>15.926</v>
      </c>
      <c r="O2144" s="66">
        <v>12.192</v>
      </c>
      <c r="P2144" s="94">
        <v>43494.507743055554</v>
      </c>
      <c r="Q2144" s="95">
        <f t="shared" si="322"/>
        <v>16.319152399815504</v>
      </c>
    </row>
    <row r="2145" spans="1:17" ht="60.75" x14ac:dyDescent="0.25">
      <c r="A2145" s="49">
        <f t="shared" si="323"/>
        <v>2051</v>
      </c>
      <c r="B2145" s="44">
        <f t="shared" si="324"/>
        <v>25</v>
      </c>
      <c r="C2145" s="45">
        <v>1565</v>
      </c>
      <c r="D2145" s="81" t="s">
        <v>4022</v>
      </c>
      <c r="E2145" s="37" t="s">
        <v>49</v>
      </c>
      <c r="F2145" s="37" t="s">
        <v>3907</v>
      </c>
      <c r="G2145" s="36" t="s">
        <v>3908</v>
      </c>
      <c r="H2145" s="66">
        <v>299.10399999999998</v>
      </c>
      <c r="I2145" s="66">
        <v>97.177999999999997</v>
      </c>
      <c r="J2145" s="66">
        <v>97.177999999999997</v>
      </c>
      <c r="K2145" s="66">
        <v>0</v>
      </c>
      <c r="L2145" s="66">
        <v>0</v>
      </c>
      <c r="M2145" s="66">
        <v>0</v>
      </c>
      <c r="N2145" s="66">
        <v>89.956000000000003</v>
      </c>
      <c r="O2145" s="66">
        <v>14.792</v>
      </c>
      <c r="P2145" s="94">
        <v>43494.581990740742</v>
      </c>
      <c r="Q2145" s="95">
        <f t="shared" si="322"/>
        <v>35.020594843265222</v>
      </c>
    </row>
    <row r="2146" spans="1:17" ht="40.5" x14ac:dyDescent="0.25">
      <c r="A2146" s="49">
        <f t="shared" si="323"/>
        <v>2052</v>
      </c>
      <c r="B2146" s="44">
        <f t="shared" si="324"/>
        <v>26</v>
      </c>
      <c r="C2146" s="45">
        <v>1626</v>
      </c>
      <c r="D2146" s="81" t="s">
        <v>3909</v>
      </c>
      <c r="E2146" s="37" t="s">
        <v>49</v>
      </c>
      <c r="F2146" s="37" t="s">
        <v>3910</v>
      </c>
      <c r="G2146" s="36" t="s">
        <v>3911</v>
      </c>
      <c r="H2146" s="66">
        <v>492.78</v>
      </c>
      <c r="I2146" s="66">
        <v>192.78</v>
      </c>
      <c r="J2146" s="66">
        <v>200</v>
      </c>
      <c r="K2146" s="66">
        <v>0</v>
      </c>
      <c r="L2146" s="66">
        <v>0</v>
      </c>
      <c r="M2146" s="66">
        <v>100</v>
      </c>
      <c r="N2146" s="66">
        <v>0</v>
      </c>
      <c r="O2146" s="66">
        <v>0</v>
      </c>
      <c r="P2146" s="94">
        <v>43494.666574074072</v>
      </c>
      <c r="Q2146" s="95">
        <f t="shared" si="322"/>
        <v>20.293031373026505</v>
      </c>
    </row>
    <row r="2147" spans="1:17" ht="60.75" x14ac:dyDescent="0.25">
      <c r="A2147" s="49">
        <f t="shared" si="323"/>
        <v>2053</v>
      </c>
      <c r="B2147" s="44">
        <f t="shared" si="324"/>
        <v>27</v>
      </c>
      <c r="C2147" s="45">
        <v>1658</v>
      </c>
      <c r="D2147" s="81" t="s">
        <v>4040</v>
      </c>
      <c r="E2147" s="37" t="s">
        <v>49</v>
      </c>
      <c r="F2147" s="37" t="s">
        <v>1855</v>
      </c>
      <c r="G2147" s="36" t="s">
        <v>3873</v>
      </c>
      <c r="H2147" s="66">
        <v>392.16500000000002</v>
      </c>
      <c r="I2147" s="66">
        <v>196.08199999999999</v>
      </c>
      <c r="J2147" s="66">
        <v>52.917999999999999</v>
      </c>
      <c r="K2147" s="66">
        <v>85</v>
      </c>
      <c r="L2147" s="66">
        <v>0</v>
      </c>
      <c r="M2147" s="66">
        <v>0</v>
      </c>
      <c r="N2147" s="66">
        <v>50.226999999999997</v>
      </c>
      <c r="O2147" s="66">
        <v>7.9379999999999997</v>
      </c>
      <c r="P2147" s="94">
        <v>43494.68917824074</v>
      </c>
      <c r="Q2147" s="95">
        <f t="shared" si="322"/>
        <v>14.831767240829752</v>
      </c>
    </row>
    <row r="2148" spans="1:17" ht="60.75" x14ac:dyDescent="0.25">
      <c r="A2148" s="49">
        <f t="shared" si="323"/>
        <v>2054</v>
      </c>
      <c r="B2148" s="44">
        <f t="shared" si="324"/>
        <v>28</v>
      </c>
      <c r="C2148" s="45">
        <v>1763</v>
      </c>
      <c r="D2148" s="81" t="s">
        <v>4041</v>
      </c>
      <c r="E2148" s="37" t="s">
        <v>49</v>
      </c>
      <c r="F2148" s="37" t="s">
        <v>4047</v>
      </c>
      <c r="G2148" s="36" t="s">
        <v>3912</v>
      </c>
      <c r="H2148" s="66">
        <v>178.5</v>
      </c>
      <c r="I2148" s="66">
        <v>71.25</v>
      </c>
      <c r="J2148" s="66">
        <v>71.25</v>
      </c>
      <c r="K2148" s="66">
        <v>0</v>
      </c>
      <c r="L2148" s="66">
        <v>0</v>
      </c>
      <c r="M2148" s="66">
        <v>15</v>
      </c>
      <c r="N2148" s="66">
        <v>21</v>
      </c>
      <c r="O2148" s="66">
        <v>0</v>
      </c>
      <c r="P2148" s="94">
        <v>43494.81994212963</v>
      </c>
      <c r="Q2148" s="95">
        <f t="shared" si="322"/>
        <v>20.168067226890756</v>
      </c>
    </row>
    <row r="2149" spans="1:17" ht="56.25" x14ac:dyDescent="0.25">
      <c r="A2149" s="49">
        <f t="shared" si="323"/>
        <v>2055</v>
      </c>
      <c r="B2149" s="44">
        <f t="shared" si="324"/>
        <v>29</v>
      </c>
      <c r="C2149" s="45">
        <v>1840</v>
      </c>
      <c r="D2149" s="81" t="s">
        <v>3913</v>
      </c>
      <c r="E2149" s="37" t="s">
        <v>49</v>
      </c>
      <c r="F2149" s="37" t="s">
        <v>4048</v>
      </c>
      <c r="G2149" s="36" t="s">
        <v>3914</v>
      </c>
      <c r="H2149" s="66">
        <v>337.81900000000002</v>
      </c>
      <c r="I2149" s="66">
        <v>136.36000000000001</v>
      </c>
      <c r="J2149" s="66">
        <v>136.36000000000001</v>
      </c>
      <c r="K2149" s="66">
        <v>0</v>
      </c>
      <c r="L2149" s="66">
        <v>0</v>
      </c>
      <c r="M2149" s="66">
        <v>0</v>
      </c>
      <c r="N2149" s="66">
        <v>55</v>
      </c>
      <c r="O2149" s="66">
        <v>10.099</v>
      </c>
      <c r="P2149" s="94">
        <v>43495.415636574071</v>
      </c>
      <c r="Q2149" s="95">
        <f t="shared" si="322"/>
        <v>19.270378516306071</v>
      </c>
    </row>
    <row r="2150" spans="1:17" ht="40.5" x14ac:dyDescent="0.25">
      <c r="A2150" s="49">
        <f t="shared" si="323"/>
        <v>2056</v>
      </c>
      <c r="B2150" s="44">
        <f t="shared" si="324"/>
        <v>30</v>
      </c>
      <c r="C2150" s="45">
        <v>1949</v>
      </c>
      <c r="D2150" s="81" t="s">
        <v>4023</v>
      </c>
      <c r="E2150" s="37" t="s">
        <v>49</v>
      </c>
      <c r="F2150" s="37" t="s">
        <v>3915</v>
      </c>
      <c r="G2150" s="36" t="s">
        <v>3916</v>
      </c>
      <c r="H2150" s="66">
        <v>393.65</v>
      </c>
      <c r="I2150" s="66">
        <v>157.78</v>
      </c>
      <c r="J2150" s="66">
        <v>157.78</v>
      </c>
      <c r="K2150" s="66">
        <v>5</v>
      </c>
      <c r="L2150" s="66">
        <v>0</v>
      </c>
      <c r="M2150" s="66">
        <v>35</v>
      </c>
      <c r="N2150" s="66">
        <v>3</v>
      </c>
      <c r="O2150" s="66">
        <v>35.090000000000003</v>
      </c>
      <c r="P2150" s="94">
        <v>43495.542546296296</v>
      </c>
      <c r="Q2150" s="95">
        <f t="shared" si="322"/>
        <v>18.567255175917694</v>
      </c>
    </row>
    <row r="2151" spans="1:17" ht="40.5" x14ac:dyDescent="0.25">
      <c r="A2151" s="49">
        <f t="shared" si="323"/>
        <v>2057</v>
      </c>
      <c r="B2151" s="44">
        <f t="shared" si="324"/>
        <v>31</v>
      </c>
      <c r="C2151" s="45">
        <v>2020</v>
      </c>
      <c r="D2151" s="81" t="s">
        <v>3917</v>
      </c>
      <c r="E2151" s="37" t="s">
        <v>49</v>
      </c>
      <c r="F2151" s="37" t="s">
        <v>4049</v>
      </c>
      <c r="G2151" s="36" t="s">
        <v>3918</v>
      </c>
      <c r="H2151" s="66">
        <v>212.965</v>
      </c>
      <c r="I2151" s="66">
        <v>70</v>
      </c>
      <c r="J2151" s="66">
        <v>70</v>
      </c>
      <c r="K2151" s="66">
        <v>42.82</v>
      </c>
      <c r="L2151" s="66">
        <v>0</v>
      </c>
      <c r="M2151" s="66">
        <v>6</v>
      </c>
      <c r="N2151" s="66">
        <v>24.145</v>
      </c>
      <c r="O2151" s="66">
        <v>0</v>
      </c>
      <c r="P2151" s="94">
        <v>43495.605219907404</v>
      </c>
      <c r="Q2151" s="95">
        <f t="shared" si="322"/>
        <v>14.154908083487896</v>
      </c>
    </row>
    <row r="2152" spans="1:17" ht="60.75" x14ac:dyDescent="0.25">
      <c r="A2152" s="49">
        <f t="shared" si="323"/>
        <v>2058</v>
      </c>
      <c r="B2152" s="44">
        <f t="shared" si="324"/>
        <v>32</v>
      </c>
      <c r="C2152" s="45">
        <v>2079</v>
      </c>
      <c r="D2152" s="81" t="s">
        <v>4024</v>
      </c>
      <c r="E2152" s="37" t="s">
        <v>49</v>
      </c>
      <c r="F2152" s="37" t="s">
        <v>3919</v>
      </c>
      <c r="G2152" s="36" t="s">
        <v>3920</v>
      </c>
      <c r="H2152" s="66">
        <v>355.76</v>
      </c>
      <c r="I2152" s="66">
        <v>177.88</v>
      </c>
      <c r="J2152" s="66">
        <v>142.304</v>
      </c>
      <c r="K2152" s="66">
        <v>0</v>
      </c>
      <c r="L2152" s="66">
        <v>0</v>
      </c>
      <c r="M2152" s="66">
        <v>35.576000000000001</v>
      </c>
      <c r="N2152" s="66">
        <v>0</v>
      </c>
      <c r="O2152" s="66">
        <v>0</v>
      </c>
      <c r="P2152" s="94">
        <v>43495.664976851855</v>
      </c>
      <c r="Q2152" s="95">
        <f t="shared" si="322"/>
        <v>10</v>
      </c>
    </row>
    <row r="2153" spans="1:17" ht="60.75" x14ac:dyDescent="0.25">
      <c r="A2153" s="49">
        <f t="shared" si="323"/>
        <v>2059</v>
      </c>
      <c r="B2153" s="44">
        <f t="shared" si="324"/>
        <v>33</v>
      </c>
      <c r="C2153" s="45">
        <v>2113</v>
      </c>
      <c r="D2153" s="81" t="s">
        <v>3921</v>
      </c>
      <c r="E2153" s="37" t="s">
        <v>49</v>
      </c>
      <c r="F2153" s="37" t="s">
        <v>3922</v>
      </c>
      <c r="G2153" s="36" t="s">
        <v>3923</v>
      </c>
      <c r="H2153" s="66">
        <v>180.446</v>
      </c>
      <c r="I2153" s="66">
        <v>90.222999999999999</v>
      </c>
      <c r="J2153" s="66">
        <v>60.222999999999999</v>
      </c>
      <c r="K2153" s="66">
        <v>0</v>
      </c>
      <c r="L2153" s="66">
        <v>0</v>
      </c>
      <c r="M2153" s="66">
        <v>0</v>
      </c>
      <c r="N2153" s="66">
        <v>25.774000000000001</v>
      </c>
      <c r="O2153" s="66">
        <v>4.226</v>
      </c>
      <c r="P2153" s="94">
        <v>43495.701550925929</v>
      </c>
      <c r="Q2153" s="95">
        <f t="shared" ref="Q2153:Q2184" si="325">(O2153+N2153+M2153)*100/H2153</f>
        <v>16.625472440508517</v>
      </c>
    </row>
    <row r="2154" spans="1:17" ht="60.75" x14ac:dyDescent="0.25">
      <c r="A2154" s="49">
        <f t="shared" si="323"/>
        <v>2060</v>
      </c>
      <c r="B2154" s="44">
        <f t="shared" si="324"/>
        <v>34</v>
      </c>
      <c r="C2154" s="45">
        <v>2160</v>
      </c>
      <c r="D2154" s="81" t="s">
        <v>3924</v>
      </c>
      <c r="E2154" s="37" t="s">
        <v>49</v>
      </c>
      <c r="F2154" s="37" t="s">
        <v>3925</v>
      </c>
      <c r="G2154" s="36" t="s">
        <v>3918</v>
      </c>
      <c r="H2154" s="66">
        <v>299.85500000000002</v>
      </c>
      <c r="I2154" s="66">
        <v>116.03</v>
      </c>
      <c r="J2154" s="66">
        <v>116.029</v>
      </c>
      <c r="K2154" s="66">
        <v>15</v>
      </c>
      <c r="L2154" s="66">
        <v>0</v>
      </c>
      <c r="M2154" s="66">
        <v>0</v>
      </c>
      <c r="N2154" s="66">
        <v>30</v>
      </c>
      <c r="O2154" s="66">
        <v>22.795999999999999</v>
      </c>
      <c r="P2154" s="94">
        <v>43495.727986111109</v>
      </c>
      <c r="Q2154" s="95">
        <f t="shared" si="325"/>
        <v>17.607176802121025</v>
      </c>
    </row>
    <row r="2155" spans="1:17" ht="60.75" x14ac:dyDescent="0.25">
      <c r="A2155" s="49">
        <f t="shared" si="323"/>
        <v>2061</v>
      </c>
      <c r="B2155" s="44">
        <f t="shared" si="324"/>
        <v>35</v>
      </c>
      <c r="C2155" s="45">
        <v>2180</v>
      </c>
      <c r="D2155" s="81" t="s">
        <v>3926</v>
      </c>
      <c r="E2155" s="37" t="s">
        <v>49</v>
      </c>
      <c r="F2155" s="37" t="s">
        <v>54</v>
      </c>
      <c r="G2155" s="36" t="s">
        <v>3927</v>
      </c>
      <c r="H2155" s="66">
        <v>111.779</v>
      </c>
      <c r="I2155" s="66">
        <v>20</v>
      </c>
      <c r="J2155" s="66">
        <v>67.778999999999996</v>
      </c>
      <c r="K2155" s="66">
        <v>0</v>
      </c>
      <c r="L2155" s="66">
        <v>0</v>
      </c>
      <c r="M2155" s="66">
        <v>24</v>
      </c>
      <c r="N2155" s="66">
        <v>0</v>
      </c>
      <c r="O2155" s="66">
        <v>0</v>
      </c>
      <c r="P2155" s="94">
        <v>43495.747557870367</v>
      </c>
      <c r="Q2155" s="95">
        <f t="shared" si="325"/>
        <v>21.470938190536685</v>
      </c>
    </row>
    <row r="2156" spans="1:17" ht="60.75" x14ac:dyDescent="0.25">
      <c r="A2156" s="49">
        <f t="shared" si="323"/>
        <v>2062</v>
      </c>
      <c r="B2156" s="44">
        <f t="shared" si="324"/>
        <v>36</v>
      </c>
      <c r="C2156" s="45">
        <v>2181</v>
      </c>
      <c r="D2156" s="81" t="s">
        <v>3928</v>
      </c>
      <c r="E2156" s="37" t="s">
        <v>49</v>
      </c>
      <c r="F2156" s="37" t="s">
        <v>4050</v>
      </c>
      <c r="G2156" s="36" t="s">
        <v>3929</v>
      </c>
      <c r="H2156" s="66">
        <v>226.65899999999999</v>
      </c>
      <c r="I2156" s="66">
        <v>79.771000000000001</v>
      </c>
      <c r="J2156" s="66">
        <v>79.77</v>
      </c>
      <c r="K2156" s="66">
        <v>20</v>
      </c>
      <c r="L2156" s="66">
        <v>0</v>
      </c>
      <c r="M2156" s="66">
        <v>27</v>
      </c>
      <c r="N2156" s="66">
        <v>0</v>
      </c>
      <c r="O2156" s="66">
        <v>20.117999999999999</v>
      </c>
      <c r="P2156" s="94">
        <v>43495.748171296298</v>
      </c>
      <c r="Q2156" s="95">
        <f t="shared" si="325"/>
        <v>20.788056066602252</v>
      </c>
    </row>
    <row r="2157" spans="1:17" ht="60.75" x14ac:dyDescent="0.25">
      <c r="A2157" s="49">
        <f t="shared" si="323"/>
        <v>2063</v>
      </c>
      <c r="B2157" s="44">
        <f t="shared" si="324"/>
        <v>37</v>
      </c>
      <c r="C2157" s="45">
        <v>2312</v>
      </c>
      <c r="D2157" s="81" t="s">
        <v>3930</v>
      </c>
      <c r="E2157" s="37" t="s">
        <v>49</v>
      </c>
      <c r="F2157" s="37" t="s">
        <v>4051</v>
      </c>
      <c r="G2157" s="36" t="s">
        <v>3931</v>
      </c>
      <c r="H2157" s="66">
        <v>223.166</v>
      </c>
      <c r="I2157" s="66">
        <v>111.583</v>
      </c>
      <c r="J2157" s="66">
        <v>50</v>
      </c>
      <c r="K2157" s="66">
        <v>28.109000000000002</v>
      </c>
      <c r="L2157" s="66">
        <v>0</v>
      </c>
      <c r="M2157" s="66">
        <v>10</v>
      </c>
      <c r="N2157" s="66">
        <v>13.474</v>
      </c>
      <c r="O2157" s="66">
        <v>10</v>
      </c>
      <c r="P2157" s="94">
        <v>43495.966365740744</v>
      </c>
      <c r="Q2157" s="95">
        <f t="shared" si="325"/>
        <v>14.999596712760907</v>
      </c>
    </row>
    <row r="2158" spans="1:17" ht="37.5" x14ac:dyDescent="0.25">
      <c r="A2158" s="49">
        <f t="shared" si="323"/>
        <v>2064</v>
      </c>
      <c r="B2158" s="44">
        <f t="shared" si="324"/>
        <v>38</v>
      </c>
      <c r="C2158" s="45">
        <v>2383</v>
      </c>
      <c r="D2158" s="81" t="s">
        <v>4025</v>
      </c>
      <c r="E2158" s="37" t="s">
        <v>49</v>
      </c>
      <c r="F2158" s="37" t="s">
        <v>3932</v>
      </c>
      <c r="G2158" s="36" t="s">
        <v>768</v>
      </c>
      <c r="H2158" s="66">
        <v>299.5</v>
      </c>
      <c r="I2158" s="66">
        <v>130</v>
      </c>
      <c r="J2158" s="66">
        <v>106.15</v>
      </c>
      <c r="K2158" s="66">
        <v>15</v>
      </c>
      <c r="L2158" s="66">
        <v>0</v>
      </c>
      <c r="M2158" s="66">
        <v>0</v>
      </c>
      <c r="N2158" s="66">
        <v>24.32</v>
      </c>
      <c r="O2158" s="66">
        <v>24.03</v>
      </c>
      <c r="P2158" s="94">
        <v>43496.460358796299</v>
      </c>
      <c r="Q2158" s="95">
        <f t="shared" si="325"/>
        <v>16.143572621035059</v>
      </c>
    </row>
    <row r="2159" spans="1:17" ht="40.5" x14ac:dyDescent="0.25">
      <c r="A2159" s="49">
        <f t="shared" si="323"/>
        <v>2065</v>
      </c>
      <c r="B2159" s="44">
        <f t="shared" si="324"/>
        <v>39</v>
      </c>
      <c r="C2159" s="45">
        <v>2399</v>
      </c>
      <c r="D2159" s="81" t="s">
        <v>4026</v>
      </c>
      <c r="E2159" s="37" t="s">
        <v>49</v>
      </c>
      <c r="F2159" s="37" t="s">
        <v>3932</v>
      </c>
      <c r="G2159" s="36" t="s">
        <v>768</v>
      </c>
      <c r="H2159" s="66">
        <v>60.05</v>
      </c>
      <c r="I2159" s="66">
        <v>24</v>
      </c>
      <c r="J2159" s="66">
        <v>20.2</v>
      </c>
      <c r="K2159" s="66">
        <v>6</v>
      </c>
      <c r="L2159" s="66">
        <v>0</v>
      </c>
      <c r="M2159" s="66">
        <v>0</v>
      </c>
      <c r="N2159" s="66">
        <v>9.85</v>
      </c>
      <c r="O2159" s="66">
        <v>0</v>
      </c>
      <c r="P2159" s="94">
        <v>43496.477719907409</v>
      </c>
      <c r="Q2159" s="95">
        <f t="shared" si="325"/>
        <v>16.4029975020816</v>
      </c>
    </row>
    <row r="2160" spans="1:17" ht="60.75" x14ac:dyDescent="0.25">
      <c r="A2160" s="49">
        <f t="shared" si="323"/>
        <v>2066</v>
      </c>
      <c r="B2160" s="44">
        <f t="shared" si="324"/>
        <v>40</v>
      </c>
      <c r="C2160" s="45">
        <v>2596</v>
      </c>
      <c r="D2160" s="81" t="s">
        <v>3933</v>
      </c>
      <c r="E2160" s="37" t="s">
        <v>49</v>
      </c>
      <c r="F2160" s="37" t="s">
        <v>54</v>
      </c>
      <c r="G2160" s="36" t="s">
        <v>3934</v>
      </c>
      <c r="H2160" s="66">
        <v>498</v>
      </c>
      <c r="I2160" s="66">
        <v>48</v>
      </c>
      <c r="J2160" s="66">
        <v>400</v>
      </c>
      <c r="K2160" s="66">
        <v>0</v>
      </c>
      <c r="L2160" s="66">
        <v>0</v>
      </c>
      <c r="M2160" s="66">
        <v>50</v>
      </c>
      <c r="N2160" s="66">
        <v>0</v>
      </c>
      <c r="O2160" s="66">
        <v>0</v>
      </c>
      <c r="P2160" s="94">
        <v>43496.666851851849</v>
      </c>
      <c r="Q2160" s="95">
        <f t="shared" si="325"/>
        <v>10.040160642570282</v>
      </c>
    </row>
    <row r="2161" spans="1:17" ht="81" x14ac:dyDescent="0.25">
      <c r="A2161" s="49">
        <f t="shared" si="323"/>
        <v>2067</v>
      </c>
      <c r="B2161" s="44">
        <f t="shared" si="324"/>
        <v>41</v>
      </c>
      <c r="C2161" s="45">
        <v>2615</v>
      </c>
      <c r="D2161" s="81" t="s">
        <v>3935</v>
      </c>
      <c r="E2161" s="37" t="s">
        <v>49</v>
      </c>
      <c r="F2161" s="37" t="s">
        <v>4052</v>
      </c>
      <c r="G2161" s="36" t="s">
        <v>3936</v>
      </c>
      <c r="H2161" s="66">
        <v>90.480999999999995</v>
      </c>
      <c r="I2161" s="66">
        <v>44.335999999999999</v>
      </c>
      <c r="J2161" s="66">
        <v>27.145</v>
      </c>
      <c r="K2161" s="66">
        <v>0</v>
      </c>
      <c r="L2161" s="66">
        <v>0</v>
      </c>
      <c r="M2161" s="66">
        <v>19</v>
      </c>
      <c r="N2161" s="66">
        <v>0</v>
      </c>
      <c r="O2161" s="66">
        <v>0</v>
      </c>
      <c r="P2161" s="94">
        <v>43496.677916666667</v>
      </c>
      <c r="Q2161" s="95">
        <f t="shared" si="325"/>
        <v>20.998883743548369</v>
      </c>
    </row>
    <row r="2162" spans="1:17" ht="60.75" x14ac:dyDescent="0.25">
      <c r="A2162" s="49">
        <f t="shared" si="323"/>
        <v>2068</v>
      </c>
      <c r="B2162" s="44">
        <f t="shared" si="324"/>
        <v>42</v>
      </c>
      <c r="C2162" s="45">
        <v>2665</v>
      </c>
      <c r="D2162" s="81" t="s">
        <v>3937</v>
      </c>
      <c r="E2162" s="37" t="s">
        <v>49</v>
      </c>
      <c r="F2162" s="37" t="s">
        <v>4053</v>
      </c>
      <c r="G2162" s="36" t="s">
        <v>3902</v>
      </c>
      <c r="H2162" s="66">
        <v>300.89999999999998</v>
      </c>
      <c r="I2162" s="66">
        <v>147.441</v>
      </c>
      <c r="J2162" s="66">
        <v>99.296999999999997</v>
      </c>
      <c r="K2162" s="66">
        <v>0</v>
      </c>
      <c r="L2162" s="66">
        <v>0</v>
      </c>
      <c r="M2162" s="66">
        <v>54.161999999999999</v>
      </c>
      <c r="N2162" s="66">
        <v>0</v>
      </c>
      <c r="O2162" s="66">
        <v>0</v>
      </c>
      <c r="P2162" s="94">
        <v>43496.717870370368</v>
      </c>
      <c r="Q2162" s="95">
        <f t="shared" si="325"/>
        <v>18</v>
      </c>
    </row>
    <row r="2163" spans="1:17" ht="60.75" x14ac:dyDescent="0.25">
      <c r="A2163" s="49">
        <f t="shared" si="323"/>
        <v>2069</v>
      </c>
      <c r="B2163" s="44">
        <f t="shared" si="324"/>
        <v>43</v>
      </c>
      <c r="C2163" s="45">
        <v>426</v>
      </c>
      <c r="D2163" s="81" t="s">
        <v>3938</v>
      </c>
      <c r="E2163" s="37" t="s">
        <v>58</v>
      </c>
      <c r="F2163" s="37" t="s">
        <v>4054</v>
      </c>
      <c r="G2163" s="36" t="s">
        <v>3923</v>
      </c>
      <c r="H2163" s="66">
        <v>274.495</v>
      </c>
      <c r="I2163" s="66">
        <v>135.904</v>
      </c>
      <c r="J2163" s="66">
        <v>49.460999999999999</v>
      </c>
      <c r="K2163" s="66">
        <v>55.13</v>
      </c>
      <c r="L2163" s="66">
        <v>0</v>
      </c>
      <c r="M2163" s="66">
        <v>27</v>
      </c>
      <c r="N2163" s="66">
        <v>7</v>
      </c>
      <c r="O2163" s="66">
        <v>0</v>
      </c>
      <c r="P2163" s="94">
        <v>43488.48847222222</v>
      </c>
      <c r="Q2163" s="95">
        <f t="shared" si="325"/>
        <v>12.386382265615039</v>
      </c>
    </row>
    <row r="2164" spans="1:17" ht="56.25" x14ac:dyDescent="0.25">
      <c r="A2164" s="49">
        <f t="shared" si="323"/>
        <v>2070</v>
      </c>
      <c r="B2164" s="44">
        <f t="shared" si="324"/>
        <v>44</v>
      </c>
      <c r="C2164" s="45">
        <v>1270</v>
      </c>
      <c r="D2164" s="81" t="s">
        <v>3939</v>
      </c>
      <c r="E2164" s="37" t="s">
        <v>58</v>
      </c>
      <c r="F2164" s="37" t="s">
        <v>3940</v>
      </c>
      <c r="G2164" s="36" t="s">
        <v>3863</v>
      </c>
      <c r="H2164" s="66">
        <v>500</v>
      </c>
      <c r="I2164" s="66">
        <v>200</v>
      </c>
      <c r="J2164" s="66">
        <v>200</v>
      </c>
      <c r="K2164" s="66">
        <v>50</v>
      </c>
      <c r="L2164" s="66">
        <v>0</v>
      </c>
      <c r="M2164" s="66">
        <v>50</v>
      </c>
      <c r="N2164" s="66">
        <v>0</v>
      </c>
      <c r="O2164" s="66">
        <v>0</v>
      </c>
      <c r="P2164" s="94">
        <v>43493.634201388886</v>
      </c>
      <c r="Q2164" s="95">
        <f t="shared" si="325"/>
        <v>10</v>
      </c>
    </row>
    <row r="2165" spans="1:17" ht="56.25" x14ac:dyDescent="0.25">
      <c r="A2165" s="49">
        <f t="shared" si="323"/>
        <v>2071</v>
      </c>
      <c r="B2165" s="44">
        <f t="shared" si="324"/>
        <v>45</v>
      </c>
      <c r="C2165" s="45">
        <v>2167</v>
      </c>
      <c r="D2165" s="81" t="s">
        <v>4027</v>
      </c>
      <c r="E2165" s="37" t="s">
        <v>58</v>
      </c>
      <c r="F2165" s="37" t="s">
        <v>4055</v>
      </c>
      <c r="G2165" s="36" t="s">
        <v>3918</v>
      </c>
      <c r="H2165" s="66">
        <v>499.476</v>
      </c>
      <c r="I2165" s="66">
        <v>200</v>
      </c>
      <c r="J2165" s="66">
        <v>224.476</v>
      </c>
      <c r="K2165" s="66">
        <v>0</v>
      </c>
      <c r="L2165" s="66">
        <v>0</v>
      </c>
      <c r="M2165" s="66">
        <v>0</v>
      </c>
      <c r="N2165" s="66">
        <v>75</v>
      </c>
      <c r="O2165" s="66">
        <v>0</v>
      </c>
      <c r="P2165" s="94">
        <v>43495.737372685187</v>
      </c>
      <c r="Q2165" s="95">
        <f t="shared" si="325"/>
        <v>15.015736491843452</v>
      </c>
    </row>
    <row r="2166" spans="1:17" ht="40.5" x14ac:dyDescent="0.25">
      <c r="A2166" s="49">
        <f t="shared" si="323"/>
        <v>2072</v>
      </c>
      <c r="B2166" s="44">
        <f t="shared" si="324"/>
        <v>46</v>
      </c>
      <c r="C2166" s="45">
        <v>2200</v>
      </c>
      <c r="D2166" s="81" t="s">
        <v>4028</v>
      </c>
      <c r="E2166" s="37" t="s">
        <v>58</v>
      </c>
      <c r="F2166" s="37" t="s">
        <v>549</v>
      </c>
      <c r="G2166" s="36" t="s">
        <v>3918</v>
      </c>
      <c r="H2166" s="66">
        <v>319.39999999999998</v>
      </c>
      <c r="I2166" s="66">
        <v>159.69999999999999</v>
      </c>
      <c r="J2166" s="66">
        <v>114.7</v>
      </c>
      <c r="K2166" s="66">
        <v>0</v>
      </c>
      <c r="L2166" s="66">
        <v>0</v>
      </c>
      <c r="M2166" s="66">
        <v>0</v>
      </c>
      <c r="N2166" s="66">
        <v>45</v>
      </c>
      <c r="O2166" s="66">
        <v>0</v>
      </c>
      <c r="P2166" s="94">
        <v>43495.766643518517</v>
      </c>
      <c r="Q2166" s="95">
        <f t="shared" si="325"/>
        <v>14.088916718847841</v>
      </c>
    </row>
    <row r="2167" spans="1:17" ht="81" x14ac:dyDescent="0.25">
      <c r="A2167" s="49">
        <f t="shared" si="323"/>
        <v>2073</v>
      </c>
      <c r="B2167" s="44">
        <f t="shared" si="324"/>
        <v>47</v>
      </c>
      <c r="C2167" s="45">
        <v>2230</v>
      </c>
      <c r="D2167" s="81" t="s">
        <v>4029</v>
      </c>
      <c r="E2167" s="37" t="s">
        <v>58</v>
      </c>
      <c r="F2167" s="37" t="s">
        <v>827</v>
      </c>
      <c r="G2167" s="36" t="s">
        <v>3941</v>
      </c>
      <c r="H2167" s="66">
        <v>177.70699999999999</v>
      </c>
      <c r="I2167" s="66">
        <v>88.852999999999994</v>
      </c>
      <c r="J2167" s="66">
        <v>56.689</v>
      </c>
      <c r="K2167" s="66">
        <v>0</v>
      </c>
      <c r="L2167" s="66">
        <v>0</v>
      </c>
      <c r="M2167" s="66">
        <v>9.0570000000000004</v>
      </c>
      <c r="N2167" s="66">
        <v>10.34</v>
      </c>
      <c r="O2167" s="66">
        <v>12.768000000000001</v>
      </c>
      <c r="P2167" s="94">
        <v>43495.799537037034</v>
      </c>
      <c r="Q2167" s="95">
        <f t="shared" si="325"/>
        <v>18.100018569893141</v>
      </c>
    </row>
    <row r="2168" spans="1:17" ht="56.25" x14ac:dyDescent="0.25">
      <c r="A2168" s="49">
        <f t="shared" si="323"/>
        <v>2074</v>
      </c>
      <c r="B2168" s="44">
        <f t="shared" si="324"/>
        <v>48</v>
      </c>
      <c r="C2168" s="45">
        <v>2251</v>
      </c>
      <c r="D2168" s="81" t="s">
        <v>3942</v>
      </c>
      <c r="E2168" s="37" t="s">
        <v>58</v>
      </c>
      <c r="F2168" s="37" t="s">
        <v>3943</v>
      </c>
      <c r="G2168" s="36" t="s">
        <v>3893</v>
      </c>
      <c r="H2168" s="66">
        <v>498.37799999999999</v>
      </c>
      <c r="I2168" s="66">
        <v>200</v>
      </c>
      <c r="J2168" s="66">
        <v>238.47800000000001</v>
      </c>
      <c r="K2168" s="66">
        <v>0</v>
      </c>
      <c r="L2168" s="66">
        <v>0</v>
      </c>
      <c r="M2168" s="66">
        <v>0</v>
      </c>
      <c r="N2168" s="66">
        <v>59.9</v>
      </c>
      <c r="O2168" s="66">
        <v>0</v>
      </c>
      <c r="P2168" s="94">
        <v>43495.825532407405</v>
      </c>
      <c r="Q2168" s="95">
        <f t="shared" si="325"/>
        <v>12.018989602269764</v>
      </c>
    </row>
    <row r="2169" spans="1:17" ht="40.5" x14ac:dyDescent="0.25">
      <c r="A2169" s="49">
        <f t="shared" si="323"/>
        <v>2075</v>
      </c>
      <c r="B2169" s="44">
        <f t="shared" si="324"/>
        <v>49</v>
      </c>
      <c r="C2169" s="45">
        <v>2386</v>
      </c>
      <c r="D2169" s="81" t="s">
        <v>4030</v>
      </c>
      <c r="E2169" s="37" t="s">
        <v>58</v>
      </c>
      <c r="F2169" s="37" t="s">
        <v>549</v>
      </c>
      <c r="G2169" s="36" t="s">
        <v>3918</v>
      </c>
      <c r="H2169" s="66">
        <v>199</v>
      </c>
      <c r="I2169" s="66">
        <v>99.5</v>
      </c>
      <c r="J2169" s="66">
        <v>73.5</v>
      </c>
      <c r="K2169" s="66">
        <v>0</v>
      </c>
      <c r="L2169" s="66">
        <v>0</v>
      </c>
      <c r="M2169" s="66">
        <v>0</v>
      </c>
      <c r="N2169" s="66">
        <v>26</v>
      </c>
      <c r="O2169" s="66">
        <v>0</v>
      </c>
      <c r="P2169" s="94">
        <v>43496.464305555557</v>
      </c>
      <c r="Q2169" s="95">
        <f t="shared" si="325"/>
        <v>13.06532663316583</v>
      </c>
    </row>
    <row r="2170" spans="1:17" ht="40.5" x14ac:dyDescent="0.25">
      <c r="A2170" s="49">
        <f t="shared" si="323"/>
        <v>2076</v>
      </c>
      <c r="B2170" s="44">
        <f t="shared" si="324"/>
        <v>50</v>
      </c>
      <c r="C2170" s="45">
        <v>2492</v>
      </c>
      <c r="D2170" s="81" t="s">
        <v>3944</v>
      </c>
      <c r="E2170" s="37" t="s">
        <v>58</v>
      </c>
      <c r="F2170" s="37" t="s">
        <v>54</v>
      </c>
      <c r="G2170" s="36" t="s">
        <v>3945</v>
      </c>
      <c r="H2170" s="66">
        <v>340</v>
      </c>
      <c r="I2170" s="66">
        <v>20</v>
      </c>
      <c r="J2170" s="66">
        <v>248.6</v>
      </c>
      <c r="K2170" s="66">
        <v>0</v>
      </c>
      <c r="L2170" s="66">
        <v>0</v>
      </c>
      <c r="M2170" s="66">
        <v>71.400000000000006</v>
      </c>
      <c r="N2170" s="66">
        <v>0</v>
      </c>
      <c r="O2170" s="66">
        <v>0</v>
      </c>
      <c r="P2170" s="94">
        <v>43496.557743055557</v>
      </c>
      <c r="Q2170" s="95">
        <f t="shared" si="325"/>
        <v>21.000000000000004</v>
      </c>
    </row>
    <row r="2171" spans="1:17" ht="60.75" x14ac:dyDescent="0.25">
      <c r="A2171" s="49">
        <f t="shared" si="323"/>
        <v>2077</v>
      </c>
      <c r="B2171" s="44">
        <f t="shared" si="324"/>
        <v>51</v>
      </c>
      <c r="C2171" s="45">
        <v>2611</v>
      </c>
      <c r="D2171" s="81" t="s">
        <v>4031</v>
      </c>
      <c r="E2171" s="37" t="s">
        <v>58</v>
      </c>
      <c r="F2171" s="37" t="s">
        <v>4055</v>
      </c>
      <c r="G2171" s="36" t="s">
        <v>3918</v>
      </c>
      <c r="H2171" s="66">
        <v>497.91399999999999</v>
      </c>
      <c r="I2171" s="66">
        <v>200</v>
      </c>
      <c r="J2171" s="66">
        <v>222.91399999999999</v>
      </c>
      <c r="K2171" s="66">
        <v>0</v>
      </c>
      <c r="L2171" s="66">
        <v>0</v>
      </c>
      <c r="M2171" s="66">
        <v>0</v>
      </c>
      <c r="N2171" s="66">
        <v>75</v>
      </c>
      <c r="O2171" s="66">
        <v>0</v>
      </c>
      <c r="P2171" s="94">
        <v>43496.676354166666</v>
      </c>
      <c r="Q2171" s="95">
        <f t="shared" si="325"/>
        <v>15.0628421775648</v>
      </c>
    </row>
    <row r="2172" spans="1:17" ht="60.75" x14ac:dyDescent="0.25">
      <c r="A2172" s="49">
        <f t="shared" si="323"/>
        <v>2078</v>
      </c>
      <c r="B2172" s="44">
        <f t="shared" si="324"/>
        <v>52</v>
      </c>
      <c r="C2172" s="45">
        <v>170</v>
      </c>
      <c r="D2172" s="81" t="s">
        <v>3946</v>
      </c>
      <c r="E2172" s="37" t="s">
        <v>61</v>
      </c>
      <c r="F2172" s="37" t="s">
        <v>4036</v>
      </c>
      <c r="G2172" s="36" t="s">
        <v>3865</v>
      </c>
      <c r="H2172" s="66">
        <v>16.582999999999998</v>
      </c>
      <c r="I2172" s="66">
        <v>5</v>
      </c>
      <c r="J2172" s="66">
        <v>6.0830000000000002</v>
      </c>
      <c r="K2172" s="66">
        <v>2</v>
      </c>
      <c r="L2172" s="66">
        <v>0</v>
      </c>
      <c r="M2172" s="66">
        <v>3.5</v>
      </c>
      <c r="N2172" s="66">
        <v>0</v>
      </c>
      <c r="O2172" s="66">
        <v>0</v>
      </c>
      <c r="P2172" s="94">
        <v>43482.757280092592</v>
      </c>
      <c r="Q2172" s="95">
        <f t="shared" si="325"/>
        <v>21.105951878429718</v>
      </c>
    </row>
    <row r="2173" spans="1:17" ht="40.5" x14ac:dyDescent="0.25">
      <c r="A2173" s="49">
        <f t="shared" si="323"/>
        <v>2079</v>
      </c>
      <c r="B2173" s="44">
        <f t="shared" si="324"/>
        <v>53</v>
      </c>
      <c r="C2173" s="45">
        <v>215</v>
      </c>
      <c r="D2173" s="81" t="s">
        <v>3947</v>
      </c>
      <c r="E2173" s="37" t="s">
        <v>61</v>
      </c>
      <c r="F2173" s="37" t="s">
        <v>4056</v>
      </c>
      <c r="G2173" s="36" t="s">
        <v>3865</v>
      </c>
      <c r="H2173" s="66">
        <v>31.202000000000002</v>
      </c>
      <c r="I2173" s="66">
        <v>10</v>
      </c>
      <c r="J2173" s="66">
        <v>12.458</v>
      </c>
      <c r="K2173" s="66">
        <v>2</v>
      </c>
      <c r="L2173" s="66">
        <v>0</v>
      </c>
      <c r="M2173" s="66">
        <v>3.5</v>
      </c>
      <c r="N2173" s="66">
        <v>0</v>
      </c>
      <c r="O2173" s="66">
        <v>3.2440000000000002</v>
      </c>
      <c r="P2173" s="94">
        <v>43483.559259259258</v>
      </c>
      <c r="Q2173" s="95">
        <f t="shared" si="325"/>
        <v>21.613999102621626</v>
      </c>
    </row>
    <row r="2174" spans="1:17" ht="56.25" x14ac:dyDescent="0.25">
      <c r="A2174" s="49">
        <f t="shared" si="323"/>
        <v>2080</v>
      </c>
      <c r="B2174" s="44">
        <f t="shared" si="324"/>
        <v>54</v>
      </c>
      <c r="C2174" s="45">
        <v>337</v>
      </c>
      <c r="D2174" s="81" t="s">
        <v>3948</v>
      </c>
      <c r="E2174" s="37" t="s">
        <v>61</v>
      </c>
      <c r="F2174" s="37" t="s">
        <v>4057</v>
      </c>
      <c r="G2174" s="36" t="s">
        <v>3949</v>
      </c>
      <c r="H2174" s="66">
        <v>41.777999999999999</v>
      </c>
      <c r="I2174" s="66">
        <v>20.888999999999999</v>
      </c>
      <c r="J2174" s="66">
        <v>16.710999999999999</v>
      </c>
      <c r="K2174" s="66">
        <v>0</v>
      </c>
      <c r="L2174" s="66">
        <v>0</v>
      </c>
      <c r="M2174" s="66">
        <v>4.1779999999999999</v>
      </c>
      <c r="N2174" s="66">
        <v>0</v>
      </c>
      <c r="O2174" s="66">
        <v>0</v>
      </c>
      <c r="P2174" s="94">
        <v>43487.513611111113</v>
      </c>
      <c r="Q2174" s="95">
        <f t="shared" si="325"/>
        <v>10.000478720857869</v>
      </c>
    </row>
    <row r="2175" spans="1:17" ht="40.5" x14ac:dyDescent="0.25">
      <c r="A2175" s="49">
        <f t="shared" si="323"/>
        <v>2081</v>
      </c>
      <c r="B2175" s="44">
        <f t="shared" si="324"/>
        <v>55</v>
      </c>
      <c r="C2175" s="45">
        <v>667</v>
      </c>
      <c r="D2175" s="81" t="s">
        <v>4058</v>
      </c>
      <c r="E2175" s="37" t="s">
        <v>61</v>
      </c>
      <c r="F2175" s="37" t="s">
        <v>3950</v>
      </c>
      <c r="G2175" s="36" t="s">
        <v>3951</v>
      </c>
      <c r="H2175" s="66">
        <v>49.290999999999997</v>
      </c>
      <c r="I2175" s="66">
        <v>21.690999999999999</v>
      </c>
      <c r="J2175" s="66">
        <v>20</v>
      </c>
      <c r="K2175" s="66">
        <v>0</v>
      </c>
      <c r="L2175" s="66">
        <v>0</v>
      </c>
      <c r="M2175" s="66">
        <v>0</v>
      </c>
      <c r="N2175" s="66">
        <v>7.6</v>
      </c>
      <c r="O2175" s="66">
        <v>0</v>
      </c>
      <c r="P2175" s="94">
        <v>43489.712731481479</v>
      </c>
      <c r="Q2175" s="95">
        <f t="shared" si="325"/>
        <v>15.418636262197968</v>
      </c>
    </row>
    <row r="2176" spans="1:17" ht="81" x14ac:dyDescent="0.25">
      <c r="A2176" s="49">
        <f t="shared" si="323"/>
        <v>2082</v>
      </c>
      <c r="B2176" s="44">
        <f t="shared" si="324"/>
        <v>56</v>
      </c>
      <c r="C2176" s="45">
        <v>837</v>
      </c>
      <c r="D2176" s="81" t="s">
        <v>3952</v>
      </c>
      <c r="E2176" s="37" t="s">
        <v>61</v>
      </c>
      <c r="F2176" s="37" t="s">
        <v>3953</v>
      </c>
      <c r="G2176" s="36" t="s">
        <v>3954</v>
      </c>
      <c r="H2176" s="66">
        <v>46.607999999999997</v>
      </c>
      <c r="I2176" s="66">
        <v>22.838000000000001</v>
      </c>
      <c r="J2176" s="66">
        <v>15.381</v>
      </c>
      <c r="K2176" s="66">
        <v>0</v>
      </c>
      <c r="L2176" s="66">
        <v>0</v>
      </c>
      <c r="M2176" s="66">
        <v>8.3889999999999993</v>
      </c>
      <c r="N2176" s="66">
        <v>0</v>
      </c>
      <c r="O2176" s="66">
        <v>0</v>
      </c>
      <c r="P2176" s="94">
        <v>43490.569351851853</v>
      </c>
      <c r="Q2176" s="95">
        <f t="shared" si="325"/>
        <v>17.999055956059046</v>
      </c>
    </row>
    <row r="2177" spans="1:17" ht="40.5" x14ac:dyDescent="0.25">
      <c r="A2177" s="49">
        <f t="shared" si="323"/>
        <v>2083</v>
      </c>
      <c r="B2177" s="44">
        <f t="shared" si="324"/>
        <v>57</v>
      </c>
      <c r="C2177" s="45">
        <v>1249</v>
      </c>
      <c r="D2177" s="81" t="s">
        <v>3955</v>
      </c>
      <c r="E2177" s="37" t="s">
        <v>61</v>
      </c>
      <c r="F2177" s="37" t="s">
        <v>3956</v>
      </c>
      <c r="G2177" s="36" t="s">
        <v>3920</v>
      </c>
      <c r="H2177" s="66">
        <v>199.94499999999999</v>
      </c>
      <c r="I2177" s="66">
        <v>99.971999999999994</v>
      </c>
      <c r="J2177" s="66">
        <v>0</v>
      </c>
      <c r="K2177" s="66">
        <v>59.972999999999999</v>
      </c>
      <c r="L2177" s="66">
        <v>0</v>
      </c>
      <c r="M2177" s="66">
        <v>40</v>
      </c>
      <c r="N2177" s="66">
        <v>0</v>
      </c>
      <c r="O2177" s="66">
        <v>0</v>
      </c>
      <c r="P2177" s="94">
        <v>43493.600659722222</v>
      </c>
      <c r="Q2177" s="95">
        <f t="shared" si="325"/>
        <v>20.005501512916052</v>
      </c>
    </row>
    <row r="2178" spans="1:17" ht="40.5" x14ac:dyDescent="0.25">
      <c r="A2178" s="49">
        <f t="shared" si="323"/>
        <v>2084</v>
      </c>
      <c r="B2178" s="44">
        <f t="shared" si="324"/>
        <v>58</v>
      </c>
      <c r="C2178" s="45">
        <v>1264</v>
      </c>
      <c r="D2178" s="81" t="s">
        <v>4060</v>
      </c>
      <c r="E2178" s="37" t="s">
        <v>61</v>
      </c>
      <c r="F2178" s="37" t="s">
        <v>4059</v>
      </c>
      <c r="G2178" s="36" t="s">
        <v>3900</v>
      </c>
      <c r="H2178" s="66">
        <v>500</v>
      </c>
      <c r="I2178" s="66">
        <v>200</v>
      </c>
      <c r="J2178" s="66">
        <v>246.78299999999999</v>
      </c>
      <c r="K2178" s="66">
        <v>0</v>
      </c>
      <c r="L2178" s="66">
        <v>0</v>
      </c>
      <c r="M2178" s="66">
        <v>0</v>
      </c>
      <c r="N2178" s="66">
        <v>53.216999999999999</v>
      </c>
      <c r="O2178" s="66">
        <v>0</v>
      </c>
      <c r="P2178" s="94">
        <v>43493.630995370368</v>
      </c>
      <c r="Q2178" s="95">
        <f t="shared" si="325"/>
        <v>10.6434</v>
      </c>
    </row>
    <row r="2179" spans="1:17" ht="60.75" x14ac:dyDescent="0.25">
      <c r="A2179" s="49">
        <f t="shared" si="323"/>
        <v>2085</v>
      </c>
      <c r="B2179" s="44">
        <f t="shared" si="324"/>
        <v>59</v>
      </c>
      <c r="C2179" s="45">
        <v>1284</v>
      </c>
      <c r="D2179" s="81" t="s">
        <v>4061</v>
      </c>
      <c r="E2179" s="37" t="s">
        <v>61</v>
      </c>
      <c r="F2179" s="37" t="s">
        <v>3957</v>
      </c>
      <c r="G2179" s="36" t="s">
        <v>3873</v>
      </c>
      <c r="H2179" s="66">
        <v>202.85</v>
      </c>
      <c r="I2179" s="66">
        <v>89.55</v>
      </c>
      <c r="J2179" s="66">
        <v>43</v>
      </c>
      <c r="K2179" s="66">
        <v>50</v>
      </c>
      <c r="L2179" s="66">
        <v>0</v>
      </c>
      <c r="M2179" s="66">
        <v>0</v>
      </c>
      <c r="N2179" s="66">
        <v>20.3</v>
      </c>
      <c r="O2179" s="66">
        <v>0</v>
      </c>
      <c r="P2179" s="94">
        <v>43493.651643518519</v>
      </c>
      <c r="Q2179" s="95">
        <f t="shared" si="325"/>
        <v>10.007394626571358</v>
      </c>
    </row>
    <row r="2180" spans="1:17" ht="40.5" x14ac:dyDescent="0.25">
      <c r="A2180" s="49">
        <f t="shared" si="323"/>
        <v>2086</v>
      </c>
      <c r="B2180" s="44">
        <f t="shared" si="324"/>
        <v>60</v>
      </c>
      <c r="C2180" s="45">
        <v>1329</v>
      </c>
      <c r="D2180" s="81" t="s">
        <v>4062</v>
      </c>
      <c r="E2180" s="37" t="s">
        <v>61</v>
      </c>
      <c r="F2180" s="37" t="s">
        <v>3958</v>
      </c>
      <c r="G2180" s="36" t="s">
        <v>3959</v>
      </c>
      <c r="H2180" s="66">
        <v>38</v>
      </c>
      <c r="I2180" s="66">
        <v>17</v>
      </c>
      <c r="J2180" s="66">
        <v>17.001000000000001</v>
      </c>
      <c r="K2180" s="66">
        <v>0</v>
      </c>
      <c r="L2180" s="66">
        <v>0</v>
      </c>
      <c r="M2180" s="66">
        <v>0</v>
      </c>
      <c r="N2180" s="66">
        <v>3.9990000000000001</v>
      </c>
      <c r="O2180" s="66">
        <v>0</v>
      </c>
      <c r="P2180" s="94">
        <v>43493.725682870368</v>
      </c>
      <c r="Q2180" s="95">
        <f t="shared" si="325"/>
        <v>10.523684210526318</v>
      </c>
    </row>
    <row r="2181" spans="1:17" ht="40.5" x14ac:dyDescent="0.25">
      <c r="A2181" s="49">
        <f t="shared" si="323"/>
        <v>2087</v>
      </c>
      <c r="B2181" s="44">
        <f t="shared" si="324"/>
        <v>61</v>
      </c>
      <c r="C2181" s="45">
        <v>1479</v>
      </c>
      <c r="D2181" s="81" t="s">
        <v>4063</v>
      </c>
      <c r="E2181" s="37" t="s">
        <v>61</v>
      </c>
      <c r="F2181" s="37" t="s">
        <v>4064</v>
      </c>
      <c r="G2181" s="36" t="s">
        <v>3893</v>
      </c>
      <c r="H2181" s="66">
        <v>19.276</v>
      </c>
      <c r="I2181" s="66">
        <v>8</v>
      </c>
      <c r="J2181" s="66">
        <v>8.9749999999999996</v>
      </c>
      <c r="K2181" s="66">
        <v>0</v>
      </c>
      <c r="L2181" s="66">
        <v>0</v>
      </c>
      <c r="M2181" s="66">
        <v>0</v>
      </c>
      <c r="N2181" s="66">
        <v>2.3010000000000002</v>
      </c>
      <c r="O2181" s="66">
        <v>0</v>
      </c>
      <c r="P2181" s="94">
        <v>43494.468182870369</v>
      </c>
      <c r="Q2181" s="95">
        <f t="shared" si="325"/>
        <v>11.937123884623366</v>
      </c>
    </row>
    <row r="2182" spans="1:17" ht="40.5" x14ac:dyDescent="0.25">
      <c r="A2182" s="49">
        <f t="shared" si="323"/>
        <v>2088</v>
      </c>
      <c r="B2182" s="44">
        <f t="shared" si="324"/>
        <v>62</v>
      </c>
      <c r="C2182" s="45">
        <v>1594</v>
      </c>
      <c r="D2182" s="81" t="s">
        <v>4169</v>
      </c>
      <c r="E2182" s="37" t="s">
        <v>61</v>
      </c>
      <c r="F2182" s="37" t="s">
        <v>4065</v>
      </c>
      <c r="G2182" s="36" t="s">
        <v>3877</v>
      </c>
      <c r="H2182" s="66">
        <v>477.29500000000002</v>
      </c>
      <c r="I2182" s="66">
        <v>181.88900000000001</v>
      </c>
      <c r="J2182" s="66">
        <v>200</v>
      </c>
      <c r="K2182" s="66">
        <v>0</v>
      </c>
      <c r="L2182" s="66">
        <v>0</v>
      </c>
      <c r="M2182" s="66">
        <v>70</v>
      </c>
      <c r="N2182" s="66">
        <v>0</v>
      </c>
      <c r="O2182" s="66">
        <v>25.405999999999999</v>
      </c>
      <c r="P2182" s="94">
        <v>43494.634212962963</v>
      </c>
      <c r="Q2182" s="95">
        <f t="shared" si="325"/>
        <v>19.988895756293278</v>
      </c>
    </row>
    <row r="2183" spans="1:17" ht="56.25" x14ac:dyDescent="0.25">
      <c r="A2183" s="49">
        <f t="shared" si="323"/>
        <v>2089</v>
      </c>
      <c r="B2183" s="44">
        <f t="shared" si="324"/>
        <v>63</v>
      </c>
      <c r="C2183" s="45">
        <v>1617</v>
      </c>
      <c r="D2183" s="81" t="s">
        <v>4172</v>
      </c>
      <c r="E2183" s="37" t="s">
        <v>61</v>
      </c>
      <c r="F2183" s="37" t="s">
        <v>3960</v>
      </c>
      <c r="G2183" s="36" t="s">
        <v>3961</v>
      </c>
      <c r="H2183" s="66">
        <v>84.646000000000001</v>
      </c>
      <c r="I2183" s="66">
        <v>40</v>
      </c>
      <c r="J2183" s="66">
        <v>18</v>
      </c>
      <c r="K2183" s="66">
        <v>13.646000000000001</v>
      </c>
      <c r="L2183" s="66">
        <v>0</v>
      </c>
      <c r="M2183" s="66">
        <v>13</v>
      </c>
      <c r="N2183" s="66">
        <v>0</v>
      </c>
      <c r="O2183" s="66">
        <v>0</v>
      </c>
      <c r="P2183" s="94">
        <v>43494.653587962966</v>
      </c>
      <c r="Q2183" s="95">
        <f t="shared" si="325"/>
        <v>15.358079531224156</v>
      </c>
    </row>
    <row r="2184" spans="1:17" ht="56.25" x14ac:dyDescent="0.25">
      <c r="A2184" s="49">
        <f t="shared" si="323"/>
        <v>2090</v>
      </c>
      <c r="B2184" s="44">
        <f t="shared" si="324"/>
        <v>64</v>
      </c>
      <c r="C2184" s="45">
        <v>1663</v>
      </c>
      <c r="D2184" s="81" t="s">
        <v>4170</v>
      </c>
      <c r="E2184" s="37" t="s">
        <v>61</v>
      </c>
      <c r="F2184" s="37" t="s">
        <v>4066</v>
      </c>
      <c r="G2184" s="36" t="s">
        <v>3912</v>
      </c>
      <c r="H2184" s="66">
        <v>155.27000000000001</v>
      </c>
      <c r="I2184" s="66">
        <v>69.834999999999994</v>
      </c>
      <c r="J2184" s="66">
        <v>69.834999999999994</v>
      </c>
      <c r="K2184" s="66">
        <v>0</v>
      </c>
      <c r="L2184" s="66">
        <v>0</v>
      </c>
      <c r="M2184" s="66">
        <v>15.6</v>
      </c>
      <c r="N2184" s="66">
        <v>0</v>
      </c>
      <c r="O2184" s="66">
        <v>0</v>
      </c>
      <c r="P2184" s="94">
        <v>43494.694467592592</v>
      </c>
      <c r="Q2184" s="95">
        <f t="shared" si="325"/>
        <v>10.04701487731049</v>
      </c>
    </row>
    <row r="2185" spans="1:17" ht="40.5" x14ac:dyDescent="0.25">
      <c r="A2185" s="49">
        <f t="shared" si="323"/>
        <v>2091</v>
      </c>
      <c r="B2185" s="44">
        <f t="shared" si="324"/>
        <v>65</v>
      </c>
      <c r="C2185" s="45">
        <v>1962</v>
      </c>
      <c r="D2185" s="81" t="s">
        <v>4171</v>
      </c>
      <c r="E2185" s="37" t="s">
        <v>61</v>
      </c>
      <c r="F2185" s="37" t="s">
        <v>4067</v>
      </c>
      <c r="G2185" s="36" t="s">
        <v>3912</v>
      </c>
      <c r="H2185" s="66">
        <v>299.52</v>
      </c>
      <c r="I2185" s="66">
        <v>140</v>
      </c>
      <c r="J2185" s="66">
        <v>89.908999999999978</v>
      </c>
      <c r="K2185" s="66">
        <v>0</v>
      </c>
      <c r="L2185" s="66">
        <v>0</v>
      </c>
      <c r="M2185" s="66">
        <v>47</v>
      </c>
      <c r="N2185" s="66">
        <v>0</v>
      </c>
      <c r="O2185" s="66">
        <v>22.611000000000001</v>
      </c>
      <c r="P2185" s="94">
        <v>43495.5547337963</v>
      </c>
      <c r="Q2185" s="95">
        <f t="shared" ref="Q2185:Q2216" si="326">(O2185+N2185+M2185)*100/H2185</f>
        <v>23.240852029914532</v>
      </c>
    </row>
    <row r="2186" spans="1:17" ht="56.25" x14ac:dyDescent="0.25">
      <c r="A2186" s="49">
        <f t="shared" si="323"/>
        <v>2092</v>
      </c>
      <c r="B2186" s="44">
        <f t="shared" si="324"/>
        <v>66</v>
      </c>
      <c r="C2186" s="45">
        <v>1991</v>
      </c>
      <c r="D2186" s="81" t="s">
        <v>3962</v>
      </c>
      <c r="E2186" s="37" t="s">
        <v>61</v>
      </c>
      <c r="F2186" s="37" t="s">
        <v>3960</v>
      </c>
      <c r="G2186" s="36" t="s">
        <v>3963</v>
      </c>
      <c r="H2186" s="66">
        <v>484</v>
      </c>
      <c r="I2186" s="66">
        <v>194</v>
      </c>
      <c r="J2186" s="66">
        <v>160</v>
      </c>
      <c r="K2186" s="66">
        <v>75</v>
      </c>
      <c r="L2186" s="66">
        <v>0</v>
      </c>
      <c r="M2186" s="66">
        <v>45</v>
      </c>
      <c r="N2186" s="66">
        <v>10</v>
      </c>
      <c r="O2186" s="66">
        <v>0</v>
      </c>
      <c r="P2186" s="94">
        <v>43495.580925925926</v>
      </c>
      <c r="Q2186" s="95">
        <f t="shared" si="326"/>
        <v>11.363636363636363</v>
      </c>
    </row>
    <row r="2187" spans="1:17" ht="40.5" x14ac:dyDescent="0.25">
      <c r="A2187" s="49">
        <f t="shared" ref="A2187:A2224" si="327">A2186+1</f>
        <v>2093</v>
      </c>
      <c r="B2187" s="44">
        <f t="shared" si="324"/>
        <v>67</v>
      </c>
      <c r="C2187" s="45">
        <v>2144</v>
      </c>
      <c r="D2187" s="81" t="s">
        <v>3964</v>
      </c>
      <c r="E2187" s="37" t="s">
        <v>61</v>
      </c>
      <c r="F2187" s="37" t="s">
        <v>4068</v>
      </c>
      <c r="G2187" s="36" t="s">
        <v>3929</v>
      </c>
      <c r="H2187" s="66">
        <v>233.1</v>
      </c>
      <c r="I2187" s="66">
        <v>110</v>
      </c>
      <c r="J2187" s="66">
        <v>65</v>
      </c>
      <c r="K2187" s="66">
        <v>8.1</v>
      </c>
      <c r="L2187" s="66">
        <v>0</v>
      </c>
      <c r="M2187" s="66">
        <v>50</v>
      </c>
      <c r="N2187" s="66">
        <v>0</v>
      </c>
      <c r="O2187" s="66">
        <v>0</v>
      </c>
      <c r="P2187" s="94">
        <v>43495.7190625</v>
      </c>
      <c r="Q2187" s="95">
        <f t="shared" si="326"/>
        <v>21.450021450021449</v>
      </c>
    </row>
    <row r="2188" spans="1:17" ht="40.5" x14ac:dyDescent="0.25">
      <c r="A2188" s="49">
        <f t="shared" si="327"/>
        <v>2094</v>
      </c>
      <c r="B2188" s="44">
        <f t="shared" ref="B2188:B2224" si="328">B2187+1</f>
        <v>68</v>
      </c>
      <c r="C2188" s="45">
        <v>2253</v>
      </c>
      <c r="D2188" s="81" t="s">
        <v>3965</v>
      </c>
      <c r="E2188" s="37" t="s">
        <v>61</v>
      </c>
      <c r="F2188" s="37" t="s">
        <v>54</v>
      </c>
      <c r="G2188" s="36" t="s">
        <v>3927</v>
      </c>
      <c r="H2188" s="66">
        <v>80</v>
      </c>
      <c r="I2188" s="66">
        <v>10</v>
      </c>
      <c r="J2188" s="66">
        <v>53</v>
      </c>
      <c r="K2188" s="66">
        <v>0</v>
      </c>
      <c r="L2188" s="66">
        <v>0</v>
      </c>
      <c r="M2188" s="66">
        <v>17</v>
      </c>
      <c r="N2188" s="66">
        <v>0</v>
      </c>
      <c r="O2188" s="66">
        <v>0</v>
      </c>
      <c r="P2188" s="94">
        <v>43495.827349537038</v>
      </c>
      <c r="Q2188" s="95">
        <f t="shared" si="326"/>
        <v>21.25</v>
      </c>
    </row>
    <row r="2189" spans="1:17" ht="40.5" x14ac:dyDescent="0.25">
      <c r="A2189" s="49">
        <f t="shared" si="327"/>
        <v>2095</v>
      </c>
      <c r="B2189" s="44">
        <f t="shared" si="328"/>
        <v>69</v>
      </c>
      <c r="C2189" s="45">
        <v>2498</v>
      </c>
      <c r="D2189" s="81" t="s">
        <v>3966</v>
      </c>
      <c r="E2189" s="37" t="s">
        <v>61</v>
      </c>
      <c r="F2189" s="37" t="s">
        <v>3967</v>
      </c>
      <c r="G2189" s="36" t="s">
        <v>3968</v>
      </c>
      <c r="H2189" s="66">
        <v>476.37099999999998</v>
      </c>
      <c r="I2189" s="66">
        <v>200</v>
      </c>
      <c r="J2189" s="66">
        <v>196.6</v>
      </c>
      <c r="K2189" s="66">
        <v>0</v>
      </c>
      <c r="L2189" s="66">
        <v>0</v>
      </c>
      <c r="M2189" s="66">
        <v>65</v>
      </c>
      <c r="N2189" s="66">
        <v>0</v>
      </c>
      <c r="O2189" s="66">
        <v>14.771000000000001</v>
      </c>
      <c r="P2189" s="94">
        <v>43496.560879629629</v>
      </c>
      <c r="Q2189" s="95">
        <f t="shared" si="326"/>
        <v>16.745561757537718</v>
      </c>
    </row>
    <row r="2190" spans="1:17" ht="93.75" x14ac:dyDescent="0.25">
      <c r="A2190" s="49">
        <f t="shared" si="327"/>
        <v>2096</v>
      </c>
      <c r="B2190" s="44">
        <f t="shared" si="328"/>
        <v>70</v>
      </c>
      <c r="C2190" s="45">
        <v>766</v>
      </c>
      <c r="D2190" s="81" t="s">
        <v>4032</v>
      </c>
      <c r="E2190" s="37" t="s">
        <v>63</v>
      </c>
      <c r="F2190" s="37" t="s">
        <v>4069</v>
      </c>
      <c r="G2190" s="36" t="s">
        <v>3931</v>
      </c>
      <c r="H2190" s="66">
        <v>299.97500000000002</v>
      </c>
      <c r="I2190" s="66">
        <v>145</v>
      </c>
      <c r="J2190" s="66">
        <v>100</v>
      </c>
      <c r="K2190" s="66">
        <v>20</v>
      </c>
      <c r="L2190" s="66">
        <v>0</v>
      </c>
      <c r="M2190" s="66">
        <v>29.975000000000001</v>
      </c>
      <c r="N2190" s="66">
        <v>0</v>
      </c>
      <c r="O2190" s="66">
        <v>5</v>
      </c>
      <c r="P2190" s="94">
        <v>43490.43822916667</v>
      </c>
      <c r="Q2190" s="95">
        <f t="shared" si="326"/>
        <v>11.659304942078506</v>
      </c>
    </row>
    <row r="2191" spans="1:17" ht="40.5" x14ac:dyDescent="0.25">
      <c r="A2191" s="49">
        <f t="shared" si="327"/>
        <v>2097</v>
      </c>
      <c r="B2191" s="44">
        <f t="shared" si="328"/>
        <v>71</v>
      </c>
      <c r="C2191" s="45">
        <v>840</v>
      </c>
      <c r="D2191" s="81" t="s">
        <v>3969</v>
      </c>
      <c r="E2191" s="37" t="s">
        <v>63</v>
      </c>
      <c r="F2191" s="37" t="s">
        <v>3953</v>
      </c>
      <c r="G2191" s="36" t="s">
        <v>3902</v>
      </c>
      <c r="H2191" s="66">
        <v>496.63299999999998</v>
      </c>
      <c r="I2191" s="66">
        <v>198.65100000000001</v>
      </c>
      <c r="J2191" s="66">
        <v>218.52099999999999</v>
      </c>
      <c r="K2191" s="66">
        <v>0</v>
      </c>
      <c r="L2191" s="66">
        <v>0</v>
      </c>
      <c r="M2191" s="66">
        <v>79.460999999999999</v>
      </c>
      <c r="N2191" s="66">
        <v>0</v>
      </c>
      <c r="O2191" s="66">
        <v>0</v>
      </c>
      <c r="P2191" s="94">
        <v>43490.572071759256</v>
      </c>
      <c r="Q2191" s="95">
        <f t="shared" si="326"/>
        <v>15.999943620339364</v>
      </c>
    </row>
    <row r="2192" spans="1:17" ht="40.5" x14ac:dyDescent="0.25">
      <c r="A2192" s="49">
        <f t="shared" si="327"/>
        <v>2098</v>
      </c>
      <c r="B2192" s="44">
        <f t="shared" si="328"/>
        <v>72</v>
      </c>
      <c r="C2192" s="45">
        <v>843</v>
      </c>
      <c r="D2192" s="81" t="s">
        <v>3970</v>
      </c>
      <c r="E2192" s="37" t="s">
        <v>63</v>
      </c>
      <c r="F2192" s="37" t="s">
        <v>3953</v>
      </c>
      <c r="G2192" s="36" t="s">
        <v>3902</v>
      </c>
      <c r="H2192" s="66">
        <v>494.8</v>
      </c>
      <c r="I2192" s="66">
        <v>197.92</v>
      </c>
      <c r="J2192" s="66">
        <v>217.71</v>
      </c>
      <c r="K2192" s="66">
        <v>0</v>
      </c>
      <c r="L2192" s="66">
        <v>0</v>
      </c>
      <c r="M2192" s="66">
        <v>79.17</v>
      </c>
      <c r="N2192" s="66">
        <v>0</v>
      </c>
      <c r="O2192" s="66">
        <v>0</v>
      </c>
      <c r="P2192" s="94">
        <v>43490.574247685188</v>
      </c>
      <c r="Q2192" s="95">
        <f t="shared" si="326"/>
        <v>16.000404203718674</v>
      </c>
    </row>
    <row r="2193" spans="1:17" ht="40.5" x14ac:dyDescent="0.25">
      <c r="A2193" s="49">
        <f t="shared" si="327"/>
        <v>2099</v>
      </c>
      <c r="B2193" s="44">
        <f t="shared" si="328"/>
        <v>73</v>
      </c>
      <c r="C2193" s="45">
        <v>846</v>
      </c>
      <c r="D2193" s="81" t="s">
        <v>3971</v>
      </c>
      <c r="E2193" s="37" t="s">
        <v>63</v>
      </c>
      <c r="F2193" s="37" t="s">
        <v>3953</v>
      </c>
      <c r="G2193" s="36" t="s">
        <v>3902</v>
      </c>
      <c r="H2193" s="66">
        <v>498.91899999999998</v>
      </c>
      <c r="I2193" s="66">
        <v>199.57</v>
      </c>
      <c r="J2193" s="66">
        <v>219.51900000000001</v>
      </c>
      <c r="K2193" s="66">
        <v>0</v>
      </c>
      <c r="L2193" s="66">
        <v>0</v>
      </c>
      <c r="M2193" s="66">
        <v>79.83</v>
      </c>
      <c r="N2193" s="66">
        <v>0</v>
      </c>
      <c r="O2193" s="66">
        <v>0</v>
      </c>
      <c r="P2193" s="94">
        <v>43490.576412037037</v>
      </c>
      <c r="Q2193" s="95">
        <f t="shared" si="326"/>
        <v>16.000593282677148</v>
      </c>
    </row>
    <row r="2194" spans="1:17" ht="40.5" x14ac:dyDescent="0.25">
      <c r="A2194" s="49">
        <f t="shared" si="327"/>
        <v>2100</v>
      </c>
      <c r="B2194" s="44">
        <f t="shared" si="328"/>
        <v>74</v>
      </c>
      <c r="C2194" s="45">
        <v>1257</v>
      </c>
      <c r="D2194" s="81" t="s">
        <v>3972</v>
      </c>
      <c r="E2194" s="37" t="s">
        <v>63</v>
      </c>
      <c r="F2194" s="37" t="s">
        <v>3973</v>
      </c>
      <c r="G2194" s="36" t="s">
        <v>3974</v>
      </c>
      <c r="H2194" s="66">
        <v>64.349999999999994</v>
      </c>
      <c r="I2194" s="66">
        <v>32.174999999999997</v>
      </c>
      <c r="J2194" s="66">
        <v>24.175000000000001</v>
      </c>
      <c r="K2194" s="66">
        <v>0</v>
      </c>
      <c r="L2194" s="66">
        <v>0</v>
      </c>
      <c r="M2194" s="66">
        <v>0</v>
      </c>
      <c r="N2194" s="66">
        <v>8</v>
      </c>
      <c r="O2194" s="66">
        <v>0</v>
      </c>
      <c r="P2194" s="94">
        <v>43493.620706018519</v>
      </c>
      <c r="Q2194" s="95">
        <f t="shared" si="326"/>
        <v>12.432012432012433</v>
      </c>
    </row>
    <row r="2195" spans="1:17" ht="40.5" x14ac:dyDescent="0.25">
      <c r="A2195" s="49">
        <f t="shared" si="327"/>
        <v>2101</v>
      </c>
      <c r="B2195" s="44">
        <f t="shared" si="328"/>
        <v>75</v>
      </c>
      <c r="C2195" s="45">
        <v>1265</v>
      </c>
      <c r="D2195" s="81" t="s">
        <v>3975</v>
      </c>
      <c r="E2195" s="37" t="s">
        <v>63</v>
      </c>
      <c r="F2195" s="37" t="s">
        <v>3973</v>
      </c>
      <c r="G2195" s="36" t="s">
        <v>3976</v>
      </c>
      <c r="H2195" s="66">
        <v>64.349999999999994</v>
      </c>
      <c r="I2195" s="66">
        <v>32.174999999999997</v>
      </c>
      <c r="J2195" s="66">
        <v>24.175000000000001</v>
      </c>
      <c r="K2195" s="66">
        <v>0</v>
      </c>
      <c r="L2195" s="66">
        <v>0</v>
      </c>
      <c r="M2195" s="66">
        <v>0</v>
      </c>
      <c r="N2195" s="66">
        <v>8</v>
      </c>
      <c r="O2195" s="66">
        <v>0</v>
      </c>
      <c r="P2195" s="94">
        <v>43493.631342592591</v>
      </c>
      <c r="Q2195" s="95">
        <f t="shared" si="326"/>
        <v>12.432012432012433</v>
      </c>
    </row>
    <row r="2196" spans="1:17" ht="40.5" x14ac:dyDescent="0.25">
      <c r="A2196" s="49">
        <f t="shared" si="327"/>
        <v>2102</v>
      </c>
      <c r="B2196" s="44">
        <f t="shared" si="328"/>
        <v>76</v>
      </c>
      <c r="C2196" s="45">
        <v>1485</v>
      </c>
      <c r="D2196" s="81" t="s">
        <v>4070</v>
      </c>
      <c r="E2196" s="37" t="s">
        <v>63</v>
      </c>
      <c r="F2196" s="37" t="s">
        <v>3977</v>
      </c>
      <c r="G2196" s="36" t="s">
        <v>240</v>
      </c>
      <c r="H2196" s="66">
        <v>59.685000000000002</v>
      </c>
      <c r="I2196" s="66">
        <v>29.841999999999999</v>
      </c>
      <c r="J2196" s="66">
        <v>23.843</v>
      </c>
      <c r="K2196" s="66">
        <v>0</v>
      </c>
      <c r="L2196" s="66">
        <v>0</v>
      </c>
      <c r="M2196" s="66">
        <v>0</v>
      </c>
      <c r="N2196" s="66">
        <v>3</v>
      </c>
      <c r="O2196" s="66">
        <v>3</v>
      </c>
      <c r="P2196" s="94">
        <v>43494.477233796293</v>
      </c>
      <c r="Q2196" s="95">
        <f t="shared" si="326"/>
        <v>10.052777079668259</v>
      </c>
    </row>
    <row r="2197" spans="1:17" ht="60.75" x14ac:dyDescent="0.25">
      <c r="A2197" s="49">
        <f t="shared" si="327"/>
        <v>2103</v>
      </c>
      <c r="B2197" s="44">
        <f t="shared" si="328"/>
        <v>77</v>
      </c>
      <c r="C2197" s="45">
        <v>1579</v>
      </c>
      <c r="D2197" s="81" t="s">
        <v>4071</v>
      </c>
      <c r="E2197" s="37" t="s">
        <v>63</v>
      </c>
      <c r="F2197" s="37" t="s">
        <v>3978</v>
      </c>
      <c r="G2197" s="36" t="s">
        <v>3906</v>
      </c>
      <c r="H2197" s="66">
        <v>100.438</v>
      </c>
      <c r="I2197" s="66">
        <v>50</v>
      </c>
      <c r="J2197" s="66">
        <v>29</v>
      </c>
      <c r="K2197" s="66">
        <v>10.438000000000001</v>
      </c>
      <c r="L2197" s="66">
        <v>0</v>
      </c>
      <c r="M2197" s="66">
        <v>0</v>
      </c>
      <c r="N2197" s="66">
        <v>11</v>
      </c>
      <c r="O2197" s="66">
        <v>0</v>
      </c>
      <c r="P2197" s="94">
        <v>43494.615949074076</v>
      </c>
      <c r="Q2197" s="95">
        <f t="shared" si="326"/>
        <v>10.952030108126406</v>
      </c>
    </row>
    <row r="2198" spans="1:17" ht="40.5" x14ac:dyDescent="0.25">
      <c r="A2198" s="49">
        <f t="shared" si="327"/>
        <v>2104</v>
      </c>
      <c r="B2198" s="44">
        <f t="shared" si="328"/>
        <v>78</v>
      </c>
      <c r="C2198" s="45">
        <v>1776</v>
      </c>
      <c r="D2198" s="81" t="s">
        <v>3979</v>
      </c>
      <c r="E2198" s="37" t="s">
        <v>63</v>
      </c>
      <c r="F2198" s="37" t="s">
        <v>4051</v>
      </c>
      <c r="G2198" s="36" t="s">
        <v>3931</v>
      </c>
      <c r="H2198" s="66">
        <v>298.798</v>
      </c>
      <c r="I2198" s="66">
        <v>149.399</v>
      </c>
      <c r="J2198" s="66">
        <v>50</v>
      </c>
      <c r="K2198" s="66">
        <v>66.531000000000006</v>
      </c>
      <c r="L2198" s="66">
        <v>0</v>
      </c>
      <c r="M2198" s="66">
        <v>15</v>
      </c>
      <c r="N2198" s="66">
        <v>17.867999999999999</v>
      </c>
      <c r="O2198" s="66">
        <v>0</v>
      </c>
      <c r="P2198" s="94">
        <v>43494.855011574073</v>
      </c>
      <c r="Q2198" s="95">
        <f t="shared" si="326"/>
        <v>11.000073628337537</v>
      </c>
    </row>
    <row r="2199" spans="1:17" ht="40.5" x14ac:dyDescent="0.25">
      <c r="A2199" s="49">
        <f t="shared" si="327"/>
        <v>2105</v>
      </c>
      <c r="B2199" s="44">
        <f t="shared" si="328"/>
        <v>79</v>
      </c>
      <c r="C2199" s="45">
        <v>1944</v>
      </c>
      <c r="D2199" s="81" t="s">
        <v>3980</v>
      </c>
      <c r="E2199" s="37" t="s">
        <v>63</v>
      </c>
      <c r="F2199" s="37" t="s">
        <v>4072</v>
      </c>
      <c r="G2199" s="36" t="s">
        <v>3912</v>
      </c>
      <c r="H2199" s="66">
        <v>299.08</v>
      </c>
      <c r="I2199" s="66">
        <v>140</v>
      </c>
      <c r="J2199" s="66">
        <v>81.99199999999999</v>
      </c>
      <c r="K2199" s="66">
        <v>0</v>
      </c>
      <c r="L2199" s="66">
        <v>0</v>
      </c>
      <c r="M2199" s="66">
        <v>47</v>
      </c>
      <c r="N2199" s="66">
        <v>0</v>
      </c>
      <c r="O2199" s="66">
        <v>30.088000000000001</v>
      </c>
      <c r="P2199" s="94">
        <v>43495.538854166669</v>
      </c>
      <c r="Q2199" s="95">
        <f t="shared" si="326"/>
        <v>25.775043466631001</v>
      </c>
    </row>
    <row r="2200" spans="1:17" ht="56.25" x14ac:dyDescent="0.25">
      <c r="A2200" s="49">
        <f t="shared" si="327"/>
        <v>2106</v>
      </c>
      <c r="B2200" s="44">
        <f t="shared" si="328"/>
        <v>80</v>
      </c>
      <c r="C2200" s="45">
        <v>2061</v>
      </c>
      <c r="D2200" s="81" t="s">
        <v>4033</v>
      </c>
      <c r="E2200" s="37" t="s">
        <v>63</v>
      </c>
      <c r="F2200" s="37" t="s">
        <v>4034</v>
      </c>
      <c r="G2200" s="36" t="s">
        <v>3918</v>
      </c>
      <c r="H2200" s="66">
        <v>200</v>
      </c>
      <c r="I2200" s="66">
        <v>100</v>
      </c>
      <c r="J2200" s="66">
        <v>0</v>
      </c>
      <c r="K2200" s="66">
        <v>75</v>
      </c>
      <c r="L2200" s="66">
        <v>0</v>
      </c>
      <c r="M2200" s="66">
        <v>0</v>
      </c>
      <c r="N2200" s="66">
        <v>25</v>
      </c>
      <c r="O2200" s="66">
        <v>0</v>
      </c>
      <c r="P2200" s="94">
        <v>43495.649918981479</v>
      </c>
      <c r="Q2200" s="95">
        <f t="shared" si="326"/>
        <v>12.5</v>
      </c>
    </row>
    <row r="2201" spans="1:17" ht="40.5" x14ac:dyDescent="0.25">
      <c r="A2201" s="49">
        <f t="shared" si="327"/>
        <v>2107</v>
      </c>
      <c r="B2201" s="44">
        <f t="shared" si="328"/>
        <v>81</v>
      </c>
      <c r="C2201" s="45">
        <v>2211</v>
      </c>
      <c r="D2201" s="81" t="s">
        <v>3981</v>
      </c>
      <c r="E2201" s="37" t="s">
        <v>63</v>
      </c>
      <c r="F2201" s="37" t="s">
        <v>190</v>
      </c>
      <c r="G2201" s="36" t="s">
        <v>3945</v>
      </c>
      <c r="H2201" s="66">
        <v>498.74799999999999</v>
      </c>
      <c r="I2201" s="66">
        <v>184.62799999999999</v>
      </c>
      <c r="J2201" s="66">
        <v>224.43700000000001</v>
      </c>
      <c r="K2201" s="66">
        <v>0</v>
      </c>
      <c r="L2201" s="66">
        <v>0</v>
      </c>
      <c r="M2201" s="66">
        <v>75</v>
      </c>
      <c r="N2201" s="66">
        <v>0</v>
      </c>
      <c r="O2201" s="66">
        <v>14.683</v>
      </c>
      <c r="P2201" s="94">
        <v>43495.782870370371</v>
      </c>
      <c r="Q2201" s="95">
        <f t="shared" si="326"/>
        <v>17.981625991482673</v>
      </c>
    </row>
    <row r="2202" spans="1:17" ht="56.25" x14ac:dyDescent="0.25">
      <c r="A2202" s="49">
        <f t="shared" si="327"/>
        <v>2108</v>
      </c>
      <c r="B2202" s="44">
        <f t="shared" si="328"/>
        <v>82</v>
      </c>
      <c r="C2202" s="45">
        <v>2305</v>
      </c>
      <c r="D2202" s="81" t="s">
        <v>3982</v>
      </c>
      <c r="E2202" s="37" t="s">
        <v>63</v>
      </c>
      <c r="F2202" s="37" t="s">
        <v>881</v>
      </c>
      <c r="G2202" s="36" t="s">
        <v>3873</v>
      </c>
      <c r="H2202" s="66">
        <v>355.57</v>
      </c>
      <c r="I2202" s="66">
        <v>177.785</v>
      </c>
      <c r="J2202" s="66">
        <v>77.784999999999997</v>
      </c>
      <c r="K2202" s="66">
        <v>0</v>
      </c>
      <c r="L2202" s="66">
        <v>0</v>
      </c>
      <c r="M2202" s="66">
        <v>35</v>
      </c>
      <c r="N2202" s="66">
        <v>59.734999999999999</v>
      </c>
      <c r="O2202" s="66">
        <v>5.2649999999999997</v>
      </c>
      <c r="P2202" s="94">
        <v>43495.94295138889</v>
      </c>
      <c r="Q2202" s="95">
        <f t="shared" si="326"/>
        <v>28.12385746829035</v>
      </c>
    </row>
    <row r="2203" spans="1:17" ht="56.25" x14ac:dyDescent="0.25">
      <c r="A2203" s="49">
        <f t="shared" si="327"/>
        <v>2109</v>
      </c>
      <c r="B2203" s="44">
        <f t="shared" si="328"/>
        <v>83</v>
      </c>
      <c r="C2203" s="45">
        <v>2340</v>
      </c>
      <c r="D2203" s="81" t="s">
        <v>4168</v>
      </c>
      <c r="E2203" s="37" t="s">
        <v>63</v>
      </c>
      <c r="F2203" s="37" t="s">
        <v>3983</v>
      </c>
      <c r="G2203" s="36" t="s">
        <v>3873</v>
      </c>
      <c r="H2203" s="66">
        <v>490</v>
      </c>
      <c r="I2203" s="66">
        <v>200</v>
      </c>
      <c r="J2203" s="66">
        <v>45</v>
      </c>
      <c r="K2203" s="66">
        <v>147</v>
      </c>
      <c r="L2203" s="66">
        <v>0</v>
      </c>
      <c r="M2203" s="66">
        <v>98</v>
      </c>
      <c r="N2203" s="66">
        <v>0</v>
      </c>
      <c r="O2203" s="66">
        <v>0</v>
      </c>
      <c r="P2203" s="94">
        <v>43496.379606481481</v>
      </c>
      <c r="Q2203" s="95">
        <f t="shared" si="326"/>
        <v>20</v>
      </c>
    </row>
    <row r="2204" spans="1:17" ht="40.5" x14ac:dyDescent="0.25">
      <c r="A2204" s="49">
        <f t="shared" si="327"/>
        <v>2110</v>
      </c>
      <c r="B2204" s="44">
        <f t="shared" si="328"/>
        <v>84</v>
      </c>
      <c r="C2204" s="45">
        <v>2364</v>
      </c>
      <c r="D2204" s="81" t="s">
        <v>3984</v>
      </c>
      <c r="E2204" s="37" t="s">
        <v>63</v>
      </c>
      <c r="F2204" s="37" t="s">
        <v>3985</v>
      </c>
      <c r="G2204" s="36" t="s">
        <v>3887</v>
      </c>
      <c r="H2204" s="66">
        <v>214.15</v>
      </c>
      <c r="I2204" s="66">
        <v>85</v>
      </c>
      <c r="J2204" s="66">
        <v>64.25</v>
      </c>
      <c r="K2204" s="66">
        <v>20</v>
      </c>
      <c r="L2204" s="66">
        <v>0</v>
      </c>
      <c r="M2204" s="66">
        <v>30</v>
      </c>
      <c r="N2204" s="66">
        <v>0</v>
      </c>
      <c r="O2204" s="66">
        <v>14.9</v>
      </c>
      <c r="P2204" s="94">
        <v>43496.428344907406</v>
      </c>
      <c r="Q2204" s="95">
        <f t="shared" si="326"/>
        <v>20.966612187718887</v>
      </c>
    </row>
    <row r="2205" spans="1:17" ht="40.5" x14ac:dyDescent="0.25">
      <c r="A2205" s="49">
        <f t="shared" si="327"/>
        <v>2111</v>
      </c>
      <c r="B2205" s="44">
        <f t="shared" si="328"/>
        <v>85</v>
      </c>
      <c r="C2205" s="45">
        <v>2397</v>
      </c>
      <c r="D2205" s="81" t="s">
        <v>3986</v>
      </c>
      <c r="E2205" s="37" t="s">
        <v>63</v>
      </c>
      <c r="F2205" s="37" t="s">
        <v>62</v>
      </c>
      <c r="G2205" s="36" t="s">
        <v>3931</v>
      </c>
      <c r="H2205" s="66">
        <v>149.85</v>
      </c>
      <c r="I2205" s="66">
        <v>59.94</v>
      </c>
      <c r="J2205" s="66">
        <v>29.97</v>
      </c>
      <c r="K2205" s="66">
        <v>40.46</v>
      </c>
      <c r="L2205" s="66">
        <v>0</v>
      </c>
      <c r="M2205" s="66">
        <v>0</v>
      </c>
      <c r="N2205" s="66">
        <v>10.48</v>
      </c>
      <c r="O2205" s="66">
        <v>9</v>
      </c>
      <c r="P2205" s="94">
        <v>43496.477083333331</v>
      </c>
      <c r="Q2205" s="95">
        <f t="shared" si="326"/>
        <v>12.999666332999666</v>
      </c>
    </row>
    <row r="2206" spans="1:17" ht="60.75" x14ac:dyDescent="0.25">
      <c r="A2206" s="49">
        <f t="shared" si="327"/>
        <v>2112</v>
      </c>
      <c r="B2206" s="44">
        <f t="shared" si="328"/>
        <v>86</v>
      </c>
      <c r="C2206" s="45">
        <v>2494</v>
      </c>
      <c r="D2206" s="81" t="s">
        <v>4167</v>
      </c>
      <c r="E2206" s="37" t="s">
        <v>63</v>
      </c>
      <c r="F2206" s="37" t="s">
        <v>3987</v>
      </c>
      <c r="G2206" s="36" t="s">
        <v>3674</v>
      </c>
      <c r="H2206" s="66">
        <v>299.887</v>
      </c>
      <c r="I2206" s="66">
        <v>100</v>
      </c>
      <c r="J2206" s="66">
        <v>139.387</v>
      </c>
      <c r="K2206" s="66">
        <v>0</v>
      </c>
      <c r="L2206" s="66">
        <v>0</v>
      </c>
      <c r="M2206" s="66">
        <v>30.5</v>
      </c>
      <c r="N2206" s="66">
        <v>0</v>
      </c>
      <c r="O2206" s="66">
        <v>30</v>
      </c>
      <c r="P2206" s="94">
        <v>43496.558252314811</v>
      </c>
      <c r="Q2206" s="95">
        <f t="shared" si="326"/>
        <v>20.174265640057754</v>
      </c>
    </row>
    <row r="2207" spans="1:17" ht="40.5" x14ac:dyDescent="0.25">
      <c r="A2207" s="49">
        <f t="shared" si="327"/>
        <v>2113</v>
      </c>
      <c r="B2207" s="44">
        <f t="shared" si="328"/>
        <v>87</v>
      </c>
      <c r="C2207" s="45">
        <v>2536</v>
      </c>
      <c r="D2207" s="81" t="s">
        <v>3988</v>
      </c>
      <c r="E2207" s="37" t="s">
        <v>63</v>
      </c>
      <c r="F2207" s="37" t="s">
        <v>4073</v>
      </c>
      <c r="G2207" s="36" t="s">
        <v>3918</v>
      </c>
      <c r="H2207" s="66">
        <v>199.8</v>
      </c>
      <c r="I2207" s="66">
        <v>99.9</v>
      </c>
      <c r="J2207" s="66">
        <v>0</v>
      </c>
      <c r="K2207" s="66">
        <v>74.900000000000006</v>
      </c>
      <c r="L2207" s="66">
        <v>0</v>
      </c>
      <c r="M2207" s="66">
        <v>25</v>
      </c>
      <c r="N2207" s="66">
        <v>0</v>
      </c>
      <c r="O2207" s="66">
        <v>0</v>
      </c>
      <c r="P2207" s="94">
        <v>43496.618831018517</v>
      </c>
      <c r="Q2207" s="95">
        <f t="shared" si="326"/>
        <v>12.512512512512512</v>
      </c>
    </row>
    <row r="2208" spans="1:17" ht="40.5" x14ac:dyDescent="0.25">
      <c r="A2208" s="49">
        <f t="shared" si="327"/>
        <v>2114</v>
      </c>
      <c r="B2208" s="44">
        <f t="shared" si="328"/>
        <v>88</v>
      </c>
      <c r="C2208" s="45">
        <v>2618</v>
      </c>
      <c r="D2208" s="81" t="s">
        <v>3989</v>
      </c>
      <c r="E2208" s="37" t="s">
        <v>63</v>
      </c>
      <c r="F2208" s="37" t="s">
        <v>3973</v>
      </c>
      <c r="G2208" s="36" t="s">
        <v>3990</v>
      </c>
      <c r="H2208" s="66">
        <v>64.349999999999994</v>
      </c>
      <c r="I2208" s="66">
        <v>30.175000000000001</v>
      </c>
      <c r="J2208" s="66">
        <v>24.175000000000001</v>
      </c>
      <c r="K2208" s="66">
        <v>0</v>
      </c>
      <c r="L2208" s="66">
        <v>0</v>
      </c>
      <c r="M2208" s="66">
        <v>0</v>
      </c>
      <c r="N2208" s="66">
        <v>10</v>
      </c>
      <c r="O2208" s="66">
        <v>0</v>
      </c>
      <c r="P2208" s="94">
        <v>43496.679965277777</v>
      </c>
      <c r="Q2208" s="95">
        <f t="shared" si="326"/>
        <v>15.540015540015542</v>
      </c>
    </row>
    <row r="2209" spans="1:17" ht="60.75" x14ac:dyDescent="0.25">
      <c r="A2209" s="49">
        <f t="shared" si="327"/>
        <v>2115</v>
      </c>
      <c r="B2209" s="44">
        <f t="shared" si="328"/>
        <v>89</v>
      </c>
      <c r="C2209" s="45">
        <v>2629</v>
      </c>
      <c r="D2209" s="81" t="s">
        <v>4102</v>
      </c>
      <c r="E2209" s="37" t="s">
        <v>63</v>
      </c>
      <c r="F2209" s="37" t="s">
        <v>3991</v>
      </c>
      <c r="G2209" s="36" t="s">
        <v>3941</v>
      </c>
      <c r="H2209" s="66">
        <v>138.79400000000001</v>
      </c>
      <c r="I2209" s="66">
        <v>50</v>
      </c>
      <c r="J2209" s="66">
        <v>59.832999999999998</v>
      </c>
      <c r="K2209" s="66">
        <v>0</v>
      </c>
      <c r="L2209" s="66">
        <v>0</v>
      </c>
      <c r="M2209" s="66">
        <v>14.5</v>
      </c>
      <c r="N2209" s="66">
        <v>0</v>
      </c>
      <c r="O2209" s="66">
        <v>14.461</v>
      </c>
      <c r="P2209" s="94">
        <v>43496.691527777781</v>
      </c>
      <c r="Q2209" s="95">
        <f t="shared" si="326"/>
        <v>20.86617577128694</v>
      </c>
    </row>
    <row r="2210" spans="1:17" ht="40.5" x14ac:dyDescent="0.25">
      <c r="A2210" s="49">
        <f t="shared" si="327"/>
        <v>2116</v>
      </c>
      <c r="B2210" s="44">
        <f t="shared" si="328"/>
        <v>90</v>
      </c>
      <c r="C2210" s="45">
        <v>2637</v>
      </c>
      <c r="D2210" s="81" t="s">
        <v>3992</v>
      </c>
      <c r="E2210" s="37" t="s">
        <v>63</v>
      </c>
      <c r="F2210" s="37" t="s">
        <v>3973</v>
      </c>
      <c r="G2210" s="36" t="s">
        <v>3993</v>
      </c>
      <c r="H2210" s="66">
        <v>64.349999999999994</v>
      </c>
      <c r="I2210" s="66">
        <v>31.175000000000001</v>
      </c>
      <c r="J2210" s="66">
        <v>24.175000000000001</v>
      </c>
      <c r="K2210" s="66">
        <v>0</v>
      </c>
      <c r="L2210" s="66">
        <v>0</v>
      </c>
      <c r="M2210" s="66">
        <v>0</v>
      </c>
      <c r="N2210" s="66">
        <v>9</v>
      </c>
      <c r="O2210" s="66">
        <v>0</v>
      </c>
      <c r="P2210" s="94">
        <v>43496.700578703705</v>
      </c>
      <c r="Q2210" s="95">
        <f t="shared" si="326"/>
        <v>13.986013986013987</v>
      </c>
    </row>
    <row r="2211" spans="1:17" ht="60.75" x14ac:dyDescent="0.25">
      <c r="A2211" s="49">
        <f t="shared" si="327"/>
        <v>2117</v>
      </c>
      <c r="B2211" s="44">
        <f t="shared" si="328"/>
        <v>91</v>
      </c>
      <c r="C2211" s="45">
        <v>742</v>
      </c>
      <c r="D2211" s="81" t="s">
        <v>3994</v>
      </c>
      <c r="E2211" s="37" t="s">
        <v>65</v>
      </c>
      <c r="F2211" s="37" t="s">
        <v>62</v>
      </c>
      <c r="G2211" s="36" t="s">
        <v>3931</v>
      </c>
      <c r="H2211" s="66">
        <v>260</v>
      </c>
      <c r="I2211" s="66">
        <v>130</v>
      </c>
      <c r="J2211" s="66">
        <v>0</v>
      </c>
      <c r="K2211" s="66">
        <v>97.8</v>
      </c>
      <c r="L2211" s="66">
        <v>0</v>
      </c>
      <c r="M2211" s="66">
        <v>7.3</v>
      </c>
      <c r="N2211" s="66">
        <v>12.9</v>
      </c>
      <c r="O2211" s="66">
        <v>12</v>
      </c>
      <c r="P2211" s="94">
        <v>43490.091967592591</v>
      </c>
      <c r="Q2211" s="95">
        <f t="shared" si="326"/>
        <v>12.384615384615383</v>
      </c>
    </row>
    <row r="2212" spans="1:17" ht="60.75" x14ac:dyDescent="0.25">
      <c r="A2212" s="49">
        <f t="shared" si="327"/>
        <v>2118</v>
      </c>
      <c r="B2212" s="44">
        <f t="shared" si="328"/>
        <v>92</v>
      </c>
      <c r="C2212" s="45">
        <v>769</v>
      </c>
      <c r="D2212" s="81" t="s">
        <v>4103</v>
      </c>
      <c r="E2212" s="37" t="s">
        <v>65</v>
      </c>
      <c r="F2212" s="37" t="s">
        <v>3995</v>
      </c>
      <c r="G2212" s="36" t="s">
        <v>3941</v>
      </c>
      <c r="H2212" s="66">
        <v>37.92</v>
      </c>
      <c r="I2212" s="66">
        <v>17.064</v>
      </c>
      <c r="J2212" s="66">
        <v>10</v>
      </c>
      <c r="K2212" s="66">
        <v>5.8559999999999999</v>
      </c>
      <c r="L2212" s="66">
        <v>0</v>
      </c>
      <c r="M2212" s="66">
        <v>2</v>
      </c>
      <c r="N2212" s="66">
        <v>3</v>
      </c>
      <c r="O2212" s="66">
        <v>0</v>
      </c>
      <c r="P2212" s="94">
        <v>43490.445671296293</v>
      </c>
      <c r="Q2212" s="95">
        <f t="shared" si="326"/>
        <v>13.185654008438817</v>
      </c>
    </row>
    <row r="2213" spans="1:17" ht="60.75" x14ac:dyDescent="0.25">
      <c r="A2213" s="49">
        <f t="shared" si="327"/>
        <v>2119</v>
      </c>
      <c r="B2213" s="44">
        <f t="shared" si="328"/>
        <v>93</v>
      </c>
      <c r="C2213" s="45">
        <v>1135</v>
      </c>
      <c r="D2213" s="81" t="s">
        <v>3996</v>
      </c>
      <c r="E2213" s="37" t="s">
        <v>65</v>
      </c>
      <c r="F2213" s="37" t="s">
        <v>62</v>
      </c>
      <c r="G2213" s="36" t="s">
        <v>3931</v>
      </c>
      <c r="H2213" s="66">
        <v>49.99</v>
      </c>
      <c r="I2213" s="66">
        <v>24.995000000000001</v>
      </c>
      <c r="J2213" s="66">
        <v>0</v>
      </c>
      <c r="K2213" s="66">
        <v>17.5</v>
      </c>
      <c r="L2213" s="66">
        <v>0</v>
      </c>
      <c r="M2213" s="66">
        <v>0</v>
      </c>
      <c r="N2213" s="66">
        <v>7.4950000000000001</v>
      </c>
      <c r="O2213" s="66">
        <v>0</v>
      </c>
      <c r="P2213" s="94">
        <v>43491.867604166669</v>
      </c>
      <c r="Q2213" s="95">
        <f t="shared" si="326"/>
        <v>14.992998599719943</v>
      </c>
    </row>
    <row r="2214" spans="1:17" ht="60.75" x14ac:dyDescent="0.25">
      <c r="A2214" s="49">
        <f t="shared" si="327"/>
        <v>2120</v>
      </c>
      <c r="B2214" s="44">
        <f t="shared" si="328"/>
        <v>94</v>
      </c>
      <c r="C2214" s="45">
        <v>1437</v>
      </c>
      <c r="D2214" s="81" t="s">
        <v>3997</v>
      </c>
      <c r="E2214" s="37" t="s">
        <v>65</v>
      </c>
      <c r="F2214" s="37" t="s">
        <v>62</v>
      </c>
      <c r="G2214" s="36" t="s">
        <v>3931</v>
      </c>
      <c r="H2214" s="66">
        <v>49.99</v>
      </c>
      <c r="I2214" s="66">
        <v>24.995000000000001</v>
      </c>
      <c r="J2214" s="66">
        <v>0</v>
      </c>
      <c r="K2214" s="66">
        <v>17.5</v>
      </c>
      <c r="L2214" s="66">
        <v>0</v>
      </c>
      <c r="M2214" s="66">
        <v>0</v>
      </c>
      <c r="N2214" s="66">
        <v>7.4950000000000001</v>
      </c>
      <c r="O2214" s="66">
        <v>0</v>
      </c>
      <c r="P2214" s="94">
        <v>43494.07613425926</v>
      </c>
      <c r="Q2214" s="95">
        <f t="shared" si="326"/>
        <v>14.992998599719943</v>
      </c>
    </row>
    <row r="2215" spans="1:17" ht="56.25" x14ac:dyDescent="0.25">
      <c r="A2215" s="49">
        <f t="shared" si="327"/>
        <v>2121</v>
      </c>
      <c r="B2215" s="44">
        <f t="shared" si="328"/>
        <v>95</v>
      </c>
      <c r="C2215" s="45">
        <v>1559</v>
      </c>
      <c r="D2215" s="81" t="s">
        <v>3998</v>
      </c>
      <c r="E2215" s="37" t="s">
        <v>65</v>
      </c>
      <c r="F2215" s="37" t="s">
        <v>4074</v>
      </c>
      <c r="G2215" s="36" t="s">
        <v>3873</v>
      </c>
      <c r="H2215" s="66">
        <v>300</v>
      </c>
      <c r="I2215" s="66">
        <v>150</v>
      </c>
      <c r="J2215" s="66">
        <v>0</v>
      </c>
      <c r="K2215" s="66">
        <v>102</v>
      </c>
      <c r="L2215" s="66">
        <v>0</v>
      </c>
      <c r="M2215" s="66">
        <v>0</v>
      </c>
      <c r="N2215" s="66">
        <v>30</v>
      </c>
      <c r="O2215" s="66">
        <v>18</v>
      </c>
      <c r="P2215" s="94">
        <v>43494.574432870373</v>
      </c>
      <c r="Q2215" s="95">
        <f t="shared" si="326"/>
        <v>16</v>
      </c>
    </row>
    <row r="2216" spans="1:17" ht="48" customHeight="1" x14ac:dyDescent="0.25">
      <c r="A2216" s="49">
        <f t="shared" si="327"/>
        <v>2122</v>
      </c>
      <c r="B2216" s="44">
        <f t="shared" si="328"/>
        <v>96</v>
      </c>
      <c r="C2216" s="45">
        <v>833</v>
      </c>
      <c r="D2216" s="81" t="s">
        <v>3999</v>
      </c>
      <c r="E2216" s="37" t="s">
        <v>6</v>
      </c>
      <c r="F2216" s="37" t="s">
        <v>3953</v>
      </c>
      <c r="G2216" s="36" t="s">
        <v>3902</v>
      </c>
      <c r="H2216" s="66">
        <v>405.93599999999998</v>
      </c>
      <c r="I2216" s="66">
        <v>198.90799999999999</v>
      </c>
      <c r="J2216" s="66">
        <v>125.84</v>
      </c>
      <c r="K2216" s="66">
        <v>0</v>
      </c>
      <c r="L2216" s="66">
        <v>0</v>
      </c>
      <c r="M2216" s="66">
        <v>81.188000000000002</v>
      </c>
      <c r="N2216" s="66">
        <v>0</v>
      </c>
      <c r="O2216" s="66">
        <v>0</v>
      </c>
      <c r="P2216" s="94">
        <v>43490.564930555556</v>
      </c>
      <c r="Q2216" s="95">
        <f t="shared" si="326"/>
        <v>20.000197075401051</v>
      </c>
    </row>
    <row r="2217" spans="1:17" ht="40.5" x14ac:dyDescent="0.25">
      <c r="A2217" s="49">
        <f t="shared" si="327"/>
        <v>2123</v>
      </c>
      <c r="B2217" s="44">
        <f t="shared" si="328"/>
        <v>97</v>
      </c>
      <c r="C2217" s="45">
        <v>835</v>
      </c>
      <c r="D2217" s="81" t="s">
        <v>4121</v>
      </c>
      <c r="E2217" s="37" t="s">
        <v>6</v>
      </c>
      <c r="F2217" s="37" t="s">
        <v>3953</v>
      </c>
      <c r="G2217" s="36" t="s">
        <v>3902</v>
      </c>
      <c r="H2217" s="66">
        <v>499.16800000000001</v>
      </c>
      <c r="I2217" s="66">
        <v>199.667</v>
      </c>
      <c r="J2217" s="66">
        <v>199.667</v>
      </c>
      <c r="K2217" s="66">
        <v>0</v>
      </c>
      <c r="L2217" s="66">
        <v>0</v>
      </c>
      <c r="M2217" s="66">
        <v>99.834000000000003</v>
      </c>
      <c r="N2217" s="66">
        <v>0</v>
      </c>
      <c r="O2217" s="66">
        <v>0</v>
      </c>
      <c r="P2217" s="94">
        <v>43490.567141203705</v>
      </c>
      <c r="Q2217" s="95">
        <f t="shared" ref="Q2217:Q2224" si="329">(O2217+N2217+M2217)*100/H2217</f>
        <v>20.000080133341879</v>
      </c>
    </row>
    <row r="2218" spans="1:17" ht="60.75" x14ac:dyDescent="0.25">
      <c r="A2218" s="49">
        <f t="shared" si="327"/>
        <v>2124</v>
      </c>
      <c r="B2218" s="44">
        <f t="shared" si="328"/>
        <v>98</v>
      </c>
      <c r="C2218" s="45">
        <v>1307</v>
      </c>
      <c r="D2218" s="81" t="s">
        <v>4000</v>
      </c>
      <c r="E2218" s="37" t="s">
        <v>6</v>
      </c>
      <c r="F2218" s="37" t="s">
        <v>3956</v>
      </c>
      <c r="G2218" s="36" t="s">
        <v>4001</v>
      </c>
      <c r="H2218" s="66">
        <v>278.86599999999999</v>
      </c>
      <c r="I2218" s="66">
        <v>139.43299999999999</v>
      </c>
      <c r="J2218" s="66">
        <v>0</v>
      </c>
      <c r="K2218" s="66">
        <v>83.433000000000007</v>
      </c>
      <c r="L2218" s="66">
        <v>0</v>
      </c>
      <c r="M2218" s="66">
        <v>56</v>
      </c>
      <c r="N2218" s="66">
        <v>0</v>
      </c>
      <c r="O2218" s="66">
        <v>0</v>
      </c>
      <c r="P2218" s="94">
        <v>43493.693692129629</v>
      </c>
      <c r="Q2218" s="95">
        <f t="shared" si="329"/>
        <v>20.081329384005222</v>
      </c>
    </row>
    <row r="2219" spans="1:17" ht="60.75" x14ac:dyDescent="0.25">
      <c r="A2219" s="49">
        <f t="shared" si="327"/>
        <v>2125</v>
      </c>
      <c r="B2219" s="44">
        <f t="shared" si="328"/>
        <v>99</v>
      </c>
      <c r="C2219" s="45">
        <v>1533</v>
      </c>
      <c r="D2219" s="81" t="s">
        <v>4002</v>
      </c>
      <c r="E2219" s="37" t="s">
        <v>6</v>
      </c>
      <c r="F2219" s="37" t="s">
        <v>3978</v>
      </c>
      <c r="G2219" s="36" t="s">
        <v>3906</v>
      </c>
      <c r="H2219" s="66">
        <v>299.87099999999998</v>
      </c>
      <c r="I2219" s="66">
        <v>108.81</v>
      </c>
      <c r="J2219" s="66">
        <v>124.935</v>
      </c>
      <c r="K2219" s="66">
        <v>20.2</v>
      </c>
      <c r="L2219" s="66">
        <v>0</v>
      </c>
      <c r="M2219" s="66">
        <v>30</v>
      </c>
      <c r="N2219" s="66">
        <v>15.926</v>
      </c>
      <c r="O2219" s="66">
        <v>0</v>
      </c>
      <c r="P2219" s="94">
        <v>43494.532013888886</v>
      </c>
      <c r="Q2219" s="95">
        <f t="shared" si="329"/>
        <v>15.315252225123471</v>
      </c>
    </row>
    <row r="2220" spans="1:17" ht="60.75" x14ac:dyDescent="0.25">
      <c r="A2220" s="49">
        <f t="shared" si="327"/>
        <v>2126</v>
      </c>
      <c r="B2220" s="44">
        <f t="shared" si="328"/>
        <v>100</v>
      </c>
      <c r="C2220" s="45">
        <v>1611</v>
      </c>
      <c r="D2220" s="81" t="s">
        <v>4003</v>
      </c>
      <c r="E2220" s="37" t="s">
        <v>6</v>
      </c>
      <c r="F2220" s="37" t="s">
        <v>4004</v>
      </c>
      <c r="G2220" s="36" t="s">
        <v>3963</v>
      </c>
      <c r="H2220" s="66">
        <v>269.81299999999999</v>
      </c>
      <c r="I2220" s="66">
        <v>134.90600000000001</v>
      </c>
      <c r="J2220" s="66">
        <v>53.963000000000001</v>
      </c>
      <c r="K2220" s="66">
        <v>40.472000000000001</v>
      </c>
      <c r="L2220" s="66">
        <v>0</v>
      </c>
      <c r="M2220" s="66">
        <v>40.472000000000001</v>
      </c>
      <c r="N2220" s="66">
        <v>0</v>
      </c>
      <c r="O2220" s="66">
        <v>0</v>
      </c>
      <c r="P2220" s="94">
        <v>43494.648506944446</v>
      </c>
      <c r="Q2220" s="95">
        <f t="shared" si="329"/>
        <v>15.000018531353199</v>
      </c>
    </row>
    <row r="2221" spans="1:17" ht="40.5" x14ac:dyDescent="0.25">
      <c r="A2221" s="49">
        <f t="shared" si="327"/>
        <v>2127</v>
      </c>
      <c r="B2221" s="44">
        <f t="shared" si="328"/>
        <v>101</v>
      </c>
      <c r="C2221" s="45">
        <v>2166</v>
      </c>
      <c r="D2221" s="81" t="s">
        <v>4005</v>
      </c>
      <c r="E2221" s="37" t="s">
        <v>6</v>
      </c>
      <c r="F2221" s="37" t="s">
        <v>4006</v>
      </c>
      <c r="G2221" s="36" t="s">
        <v>3951</v>
      </c>
      <c r="H2221" s="66">
        <v>363.63499999999999</v>
      </c>
      <c r="I2221" s="66">
        <v>181.81700000000001</v>
      </c>
      <c r="J2221" s="66">
        <v>107.818</v>
      </c>
      <c r="K2221" s="66">
        <v>0</v>
      </c>
      <c r="L2221" s="66">
        <v>0</v>
      </c>
      <c r="M2221" s="66">
        <v>54</v>
      </c>
      <c r="N2221" s="66">
        <v>20</v>
      </c>
      <c r="O2221" s="66">
        <v>0</v>
      </c>
      <c r="P2221" s="94">
        <v>43495.736226851855</v>
      </c>
      <c r="Q2221" s="95">
        <f t="shared" si="329"/>
        <v>20.350076312786172</v>
      </c>
    </row>
    <row r="2222" spans="1:17" ht="40.5" x14ac:dyDescent="0.25">
      <c r="A2222" s="49">
        <f t="shared" si="327"/>
        <v>2128</v>
      </c>
      <c r="B2222" s="44">
        <f t="shared" si="328"/>
        <v>102</v>
      </c>
      <c r="C2222" s="45">
        <v>2191</v>
      </c>
      <c r="D2222" s="81" t="s">
        <v>4007</v>
      </c>
      <c r="E2222" s="37" t="s">
        <v>6</v>
      </c>
      <c r="F2222" s="37" t="s">
        <v>4008</v>
      </c>
      <c r="G2222" s="36" t="s">
        <v>3951</v>
      </c>
      <c r="H2222" s="66">
        <v>474.39</v>
      </c>
      <c r="I2222" s="66">
        <v>200</v>
      </c>
      <c r="J2222" s="66">
        <v>193.39</v>
      </c>
      <c r="K2222" s="66">
        <v>0</v>
      </c>
      <c r="L2222" s="66">
        <v>0</v>
      </c>
      <c r="M2222" s="66">
        <v>66</v>
      </c>
      <c r="N2222" s="66">
        <v>15</v>
      </c>
      <c r="O2222" s="66">
        <v>0</v>
      </c>
      <c r="P2222" s="94">
        <v>43495.758599537039</v>
      </c>
      <c r="Q2222" s="95">
        <f t="shared" si="329"/>
        <v>17.07455890722823</v>
      </c>
    </row>
    <row r="2223" spans="1:17" ht="40.5" x14ac:dyDescent="0.25">
      <c r="A2223" s="49">
        <f t="shared" si="327"/>
        <v>2129</v>
      </c>
      <c r="B2223" s="44">
        <f t="shared" si="328"/>
        <v>103</v>
      </c>
      <c r="C2223" s="45">
        <v>2581</v>
      </c>
      <c r="D2223" s="81" t="s">
        <v>4009</v>
      </c>
      <c r="E2223" s="37" t="s">
        <v>6</v>
      </c>
      <c r="F2223" s="37" t="s">
        <v>4075</v>
      </c>
      <c r="G2223" s="36" t="s">
        <v>3877</v>
      </c>
      <c r="H2223" s="66">
        <v>425.274</v>
      </c>
      <c r="I2223" s="66">
        <v>145.274</v>
      </c>
      <c r="J2223" s="66">
        <v>200</v>
      </c>
      <c r="K2223" s="66">
        <v>10</v>
      </c>
      <c r="L2223" s="66">
        <v>0</v>
      </c>
      <c r="M2223" s="66">
        <v>70</v>
      </c>
      <c r="N2223" s="66">
        <v>0</v>
      </c>
      <c r="O2223" s="66">
        <v>0</v>
      </c>
      <c r="P2223" s="94">
        <v>43496.658842592595</v>
      </c>
      <c r="Q2223" s="95">
        <f t="shared" si="329"/>
        <v>16.459976391691004</v>
      </c>
    </row>
    <row r="2224" spans="1:17" ht="39" customHeight="1" x14ac:dyDescent="0.25">
      <c r="A2224" s="49">
        <f t="shared" si="327"/>
        <v>2130</v>
      </c>
      <c r="B2224" s="44">
        <f t="shared" si="328"/>
        <v>104</v>
      </c>
      <c r="C2224" s="45">
        <v>2603</v>
      </c>
      <c r="D2224" s="81" t="s">
        <v>4010</v>
      </c>
      <c r="E2224" s="37" t="s">
        <v>6</v>
      </c>
      <c r="F2224" s="37" t="s">
        <v>4011</v>
      </c>
      <c r="G2224" s="36" t="s">
        <v>4012</v>
      </c>
      <c r="H2224" s="66">
        <v>432.71800000000002</v>
      </c>
      <c r="I2224" s="66">
        <v>200</v>
      </c>
      <c r="J2224" s="66">
        <v>157.71799999999999</v>
      </c>
      <c r="K2224" s="66">
        <v>0</v>
      </c>
      <c r="L2224" s="66">
        <v>0</v>
      </c>
      <c r="M2224" s="66">
        <v>60</v>
      </c>
      <c r="N2224" s="66">
        <v>15</v>
      </c>
      <c r="O2224" s="66">
        <v>0</v>
      </c>
      <c r="P2224" s="94">
        <v>43496.670300925929</v>
      </c>
      <c r="Q2224" s="95">
        <f t="shared" si="329"/>
        <v>17.332304179627378</v>
      </c>
    </row>
  </sheetData>
  <autoFilter ref="A3:R2224"/>
  <mergeCells count="2">
    <mergeCell ref="N2:O2"/>
    <mergeCell ref="A1:Q1"/>
  </mergeCells>
  <printOptions horizontalCentered="1"/>
  <pageMargins left="3.937007874015748E-2" right="3.937007874015748E-2" top="0.15748031496062992" bottom="0.11811023622047245" header="0.31496062992125984" footer="0.31496062992125984"/>
  <pageSetup paperSize="9" scale="40" fitToHeight="9580" orientation="landscape" verticalDpi="0" r:id="rId1"/>
  <headerFooter>
    <oddFooter>&amp;R&amp;P</oddFooter>
  </headerFooter>
  <rowBreaks count="1" manualBreakCount="1">
    <brk id="118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Аркуш1</vt:lpstr>
      <vt:lpstr>Аркуш1!Заголовки_для_друку</vt:lpstr>
      <vt:lpstr>Аркуш1!Область_друку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rada122</dc:creator>
  <cp:lastModifiedBy>RePack by Diakov</cp:lastModifiedBy>
  <cp:lastPrinted>2019-02-19T10:17:13Z</cp:lastPrinted>
  <dcterms:created xsi:type="dcterms:W3CDTF">2017-01-17T10:18:24Z</dcterms:created>
  <dcterms:modified xsi:type="dcterms:W3CDTF">2019-02-19T15:01:40Z</dcterms:modified>
</cp:coreProperties>
</file>